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autoCompressPictures="0" defaultThemeVersion="124226"/>
  <bookViews>
    <workbookView xWindow="-4935" yWindow="540" windowWidth="18960" windowHeight="10620" tabRatio="885"/>
  </bookViews>
  <sheets>
    <sheet name="Tab 1 Definitions" sheetId="1" r:id="rId1"/>
    <sheet name="Tab 2 Enrollment" sheetId="2" r:id="rId2"/>
    <sheet name="Tab 3 Retention " sheetId="3" r:id="rId3"/>
    <sheet name="Tab 4 Completion Cohorts" sheetId="4" r:id="rId4"/>
    <sheet name="Tab 5 Completions" sheetId="5" r:id="rId5"/>
    <sheet name="Tab 6 Dev Ed" sheetId="6" r:id="rId6"/>
    <sheet name="Tab 7 Empl. &amp; Earnings" sheetId="10" r:id="rId7"/>
    <sheet name="Tab 8 Learning Outcomes" sheetId="8" r:id="rId8"/>
    <sheet name="Outcomes Assessment" sheetId="18" r:id="rId9"/>
    <sheet name="Targets and Licensure" sheetId="17" r:id="rId10"/>
    <sheet name="Completers 0809" sheetId="11" state="hidden" r:id="rId11"/>
    <sheet name="Leavers 0809" sheetId="12" state="hidden" r:id="rId12"/>
    <sheet name="0809 FETPIP Reports" sheetId="13" state="hidden" r:id="rId13"/>
    <sheet name="Completers 0405" sheetId="14" state="hidden" r:id="rId14"/>
    <sheet name="Leavers 0405" sheetId="15" state="hidden" r:id="rId15"/>
    <sheet name="0405 FETPIP Reports" sheetId="16" state="hidden" r:id="rId16"/>
    <sheet name="Sheet1" sheetId="9" r:id="rId17"/>
  </sheets>
  <definedNames>
    <definedName name="_xlnm.Print_Area" localSheetId="12">'0809 FETPIP Reports'!$A$1:$Y$37</definedName>
    <definedName name="_xlnm.Print_Area" localSheetId="13">'Completers 0405'!$A$1:$E$95</definedName>
    <definedName name="_xlnm.Print_Area" localSheetId="10">'Completers 0809'!$A$1:$E$104</definedName>
    <definedName name="_xlnm.Print_Area" localSheetId="14">'Leavers 0405'!$A$1:$E$84</definedName>
    <definedName name="_xlnm.Print_Area" localSheetId="11">'Leavers 0809'!$A$1:$E$95</definedName>
    <definedName name="_xlnm.Print_Area" localSheetId="6">'Tab 7 Empl. &amp; Earnings'!$A$1:$I$46</definedName>
  </definedNames>
  <calcPr calcId="144525"/>
  <customWorkbookViews>
    <customWorkbookView name="Daryl Davis - Personal View" guid="{44E1EC31-FB44-46F2-81E1-D96D5345D0B8}" mergeInterval="0" personalView="1" maximized="1" xWindow="1" yWindow="1" windowWidth="1036" windowHeight="768" activeSheetId="5"/>
    <customWorkbookView name="Office of Information Technology - Personal View" guid="{68FB4738-30B9-464F-9887-31CC16640CE3}" mergeInterval="0" personalView="1" maximized="1" windowWidth="1024" windowHeight="549" activeSheetId="1"/>
    <customWorkbookView name="Wyner, Josh - Personal View" guid="{D0B2158C-D573-4738-B59A-7C72926BFD16}" mergeInterval="0" personalView="1" maximized="1" windowWidth="1280" windowHeight="799" activeSheetId="5" showComments="commIndAndComment"/>
    <customWorkbookView name="Keith Witham - Personal View" guid="{13838305-6237-1C4F-8F53-98EC540C1DCE}" mergeInterval="0" personalView="1" xWindow="12" yWindow="91" windowWidth="948" windowHeight="462" activeSheetId="2" showFormulaBar="0"/>
    <customWorkbookView name="Fitzpatrick, Leo - Personal View" guid="{4CC38CA1-79E9-43E8-9224-4A2BE786C714}" mergeInterval="0" personalView="1" maximized="1" windowWidth="1166" windowHeight="518" activeSheetId="2" showComments="commIndAndComment"/>
    <customWorkbookView name="DKosloski - Personal View" guid="{06504B18-E799-49A4-80A9-9ABE24D5A1DE}" mergeInterval="0" personalView="1" maximized="1" xWindow="1" yWindow="1" windowWidth="1024" windowHeight="547" tabRatio="946" activeSheetId="7"/>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B84" i="15" l="1"/>
  <c r="C84" i="15"/>
  <c r="D84" i="15"/>
  <c r="B8" i="14"/>
  <c r="C8" i="14"/>
  <c r="D8" i="14"/>
  <c r="B41" i="14"/>
  <c r="C41" i="14"/>
  <c r="D41" i="14"/>
  <c r="B48" i="14"/>
  <c r="C48" i="14"/>
  <c r="D48" i="14"/>
  <c r="B89" i="14"/>
  <c r="C89" i="14"/>
  <c r="D89" i="14"/>
  <c r="B93" i="14"/>
  <c r="C93" i="14"/>
  <c r="C95" i="14" s="1"/>
  <c r="D93" i="14"/>
  <c r="B95" i="14"/>
  <c r="D95" i="14"/>
  <c r="B90" i="12"/>
  <c r="C90" i="12"/>
  <c r="D90" i="12"/>
  <c r="B10" i="11"/>
  <c r="C10" i="11"/>
  <c r="D10" i="11"/>
  <c r="B41" i="11"/>
  <c r="C41" i="11"/>
  <c r="D41" i="11"/>
  <c r="B47" i="11"/>
  <c r="C47" i="11"/>
  <c r="D47" i="11"/>
  <c r="B51" i="11"/>
  <c r="C51" i="11"/>
  <c r="D51" i="11"/>
  <c r="B92" i="11"/>
  <c r="C92" i="11"/>
  <c r="D92" i="11"/>
  <c r="B97" i="11"/>
  <c r="C97" i="11"/>
  <c r="C99" i="11" s="1"/>
  <c r="D97" i="11"/>
  <c r="B99" i="11"/>
  <c r="D99" i="11"/>
  <c r="E19" i="10" l="1"/>
  <c r="B20" i="10"/>
  <c r="C20" i="10"/>
  <c r="D20" i="10"/>
  <c r="B21" i="10"/>
  <c r="C21" i="10"/>
  <c r="D21" i="10"/>
  <c r="B22" i="10"/>
  <c r="C22" i="10"/>
  <c r="D22" i="10"/>
  <c r="B23" i="10"/>
  <c r="C23" i="10"/>
  <c r="D23" i="10"/>
  <c r="B24" i="10"/>
  <c r="C24" i="10"/>
  <c r="D24" i="10"/>
  <c r="B25" i="10"/>
  <c r="C25" i="10"/>
  <c r="D25" i="10"/>
  <c r="B26" i="10"/>
  <c r="C26" i="10"/>
  <c r="D26" i="10"/>
  <c r="B27" i="10"/>
  <c r="C27" i="10"/>
  <c r="D27" i="10"/>
  <c r="B28" i="10"/>
  <c r="C28" i="10"/>
  <c r="D28" i="10"/>
  <c r="E33" i="10"/>
  <c r="B34" i="10"/>
  <c r="C34" i="10"/>
  <c r="D34" i="10"/>
  <c r="B35" i="10"/>
  <c r="C35" i="10"/>
  <c r="D35" i="10"/>
  <c r="B36" i="10"/>
  <c r="C36" i="10"/>
  <c r="D36" i="10"/>
  <c r="B37" i="10"/>
  <c r="C37" i="10"/>
  <c r="D37" i="10"/>
  <c r="B38" i="10"/>
  <c r="C38" i="10"/>
  <c r="D38" i="10"/>
  <c r="B39" i="10"/>
  <c r="C39" i="10"/>
  <c r="D39" i="10"/>
  <c r="B40" i="10"/>
  <c r="C40" i="10"/>
  <c r="D40" i="10"/>
  <c r="B41" i="10"/>
  <c r="C41" i="10"/>
  <c r="D41" i="10"/>
  <c r="C33" i="10" l="1"/>
  <c r="C19" i="10"/>
  <c r="D33" i="10"/>
  <c r="B33" i="10"/>
  <c r="D19" i="10"/>
  <c r="B19" i="10"/>
  <c r="D47" i="5"/>
  <c r="D18" i="5"/>
  <c r="D15" i="5"/>
  <c r="B36" i="5"/>
  <c r="C22" i="6" l="1"/>
  <c r="D22" i="6"/>
  <c r="E22" i="6"/>
  <c r="F22" i="6"/>
  <c r="B22" i="6"/>
  <c r="F7" i="6"/>
  <c r="D7" i="6"/>
  <c r="E7" i="6"/>
  <c r="C7" i="6"/>
  <c r="B7" i="6"/>
  <c r="D5" i="2"/>
  <c r="C5" i="2"/>
  <c r="B5" i="2"/>
  <c r="D10" i="5"/>
  <c r="D27" i="5"/>
  <c r="D42" i="5"/>
  <c r="D73" i="5"/>
  <c r="D58" i="5"/>
  <c r="D28" i="5"/>
  <c r="D11" i="5"/>
  <c r="D43" i="5"/>
  <c r="D59" i="5"/>
  <c r="D74" i="5"/>
  <c r="D79" i="5"/>
  <c r="D78" i="5"/>
  <c r="D77" i="5"/>
  <c r="D76" i="5"/>
  <c r="D75" i="5"/>
  <c r="D72" i="5"/>
  <c r="D71" i="5"/>
  <c r="D70" i="5"/>
  <c r="D69" i="5"/>
  <c r="D68" i="5"/>
  <c r="D67" i="5"/>
  <c r="D64" i="5"/>
  <c r="D63" i="5"/>
  <c r="D62" i="5"/>
  <c r="D61" i="5"/>
  <c r="D60" i="5"/>
  <c r="D57" i="5"/>
  <c r="D56" i="5"/>
  <c r="D55" i="5"/>
  <c r="D54" i="5"/>
  <c r="D53" i="5"/>
  <c r="D52" i="5"/>
  <c r="D49" i="5"/>
  <c r="D48" i="5"/>
  <c r="D46" i="5"/>
  <c r="D45" i="5"/>
  <c r="D44" i="5"/>
  <c r="D41" i="5"/>
  <c r="D40" i="5"/>
  <c r="D39" i="5"/>
  <c r="D38" i="5"/>
  <c r="D37" i="5"/>
  <c r="D36" i="5"/>
  <c r="D33" i="5"/>
  <c r="D32" i="5"/>
  <c r="D31" i="5"/>
  <c r="D30" i="5"/>
  <c r="D29" i="5"/>
  <c r="D26" i="5"/>
  <c r="D25" i="5"/>
  <c r="D24" i="5"/>
  <c r="D23" i="5"/>
  <c r="D22" i="5"/>
  <c r="D21" i="5"/>
  <c r="D17" i="5"/>
  <c r="D16" i="5"/>
  <c r="D14" i="5"/>
  <c r="D13" i="5"/>
  <c r="D12" i="5"/>
  <c r="D9" i="5"/>
  <c r="D8" i="5"/>
  <c r="D7" i="5"/>
  <c r="D6" i="5"/>
  <c r="D5" i="5"/>
  <c r="D4" i="5"/>
</calcChain>
</file>

<file path=xl/sharedStrings.xml><?xml version="1.0" encoding="utf-8"?>
<sst xmlns="http://schemas.openxmlformats.org/spreadsheetml/2006/main" count="1361" uniqueCount="445">
  <si>
    <t>Part-Time Degree/Certificate Seeking at Entry</t>
  </si>
  <si>
    <t>Other First-Time Students</t>
  </si>
  <si>
    <t>Instructions</t>
  </si>
  <si>
    <t>1. The sum of the three cohorts include all first-time students in the beginning academic years defined above.</t>
  </si>
  <si>
    <t>2. Use IPEDS definition for full- and part-time</t>
  </si>
  <si>
    <t>Completed a Certificate of One Year or More by 2009-10</t>
  </si>
  <si>
    <t>3. Identify the number of students who earned a certificate or degree any time between the beginning year and 2009-10.  Include ONLY the highest level of award - do not allow for duplicate awards.</t>
  </si>
  <si>
    <t>Left Institution (No Credential or Transfer) in Good Academic Standing (24 or More Credit Hours, 2.0 GPA)</t>
  </si>
  <si>
    <t>Left Institution (No Credential or Transfer) not in Good Academic Standing</t>
  </si>
  <si>
    <t>Still Enrolled in 2009-10</t>
  </si>
  <si>
    <t>Certificates (less than 1 year in program length)</t>
  </si>
  <si>
    <t>Bachelor’s Degrees (if applicable)</t>
  </si>
  <si>
    <t>Number</t>
  </si>
  <si>
    <t xml:space="preserve">TOTAL </t>
  </si>
  <si>
    <t>Total Number First-time Entry Students (2004-05 Academic Year)</t>
  </si>
  <si>
    <t>Total Number First-time Entry Students (2005-06 Academic Year)</t>
  </si>
  <si>
    <t>CREDIT, NON-CREDIT</t>
  </si>
  <si>
    <t>ADULT BASIC EDUCATION</t>
  </si>
  <si>
    <t>Number Who Completed a Certificate or Degree by 2009-10</t>
  </si>
  <si>
    <t>Status of Departure</t>
  </si>
  <si>
    <t>Earned a Bachelor's Degree (if Applicable)</t>
  </si>
  <si>
    <t>Provide the above information for multiple cohorts if available, and specify years.</t>
  </si>
  <si>
    <t>Please indicate the number and percentage of graduates included in the outcomes.</t>
  </si>
  <si>
    <t xml:space="preserve">     Employer Surveys</t>
  </si>
  <si>
    <t xml:space="preserve">     Survey of Graduates</t>
  </si>
  <si>
    <t xml:space="preserve">     Other - Please Explain</t>
  </si>
  <si>
    <t xml:space="preserve">     Unemployment Insurance Wage Record Matches</t>
  </si>
  <si>
    <t>RACE</t>
  </si>
  <si>
    <t>PELL GRANT STATUS</t>
  </si>
  <si>
    <t>Non-Pell Grant Recipients</t>
  </si>
  <si>
    <t>GENDER</t>
  </si>
  <si>
    <t>AGE</t>
  </si>
  <si>
    <t>2008-09</t>
  </si>
  <si>
    <t>Fall 2010</t>
  </si>
  <si>
    <t xml:space="preserve">Full-Time Students (#) </t>
  </si>
  <si>
    <t>Part-Time Students (#)</t>
  </si>
  <si>
    <t>TOTAL</t>
  </si>
  <si>
    <t>Hispanic</t>
  </si>
  <si>
    <t>American Indian or Alaska Native</t>
  </si>
  <si>
    <t>Asian or Pacific Islander</t>
  </si>
  <si>
    <t>Black, non-Hispanic</t>
  </si>
  <si>
    <t>White, non-Hispanic</t>
  </si>
  <si>
    <t>Race Unknown</t>
  </si>
  <si>
    <t>Pell Grant Recipients</t>
  </si>
  <si>
    <t>Male</t>
  </si>
  <si>
    <t>Female</t>
  </si>
  <si>
    <t>Age: Younger than 25</t>
  </si>
  <si>
    <t>Age: Age 25 and over</t>
  </si>
  <si>
    <t>Non-Credit</t>
  </si>
  <si>
    <t>Adult Basic Education</t>
  </si>
  <si>
    <t>Credit Vocational/Technical</t>
  </si>
  <si>
    <t>Credit General Education, Transfer</t>
  </si>
  <si>
    <t>Total</t>
  </si>
  <si>
    <t>Number in Beginning Cohort</t>
  </si>
  <si>
    <t>Full-Time Earned 24 Credit Hours within First Academic Year, Part-Time earned 12 Credit Hours</t>
  </si>
  <si>
    <t>Full-Time Degree/Certificate Seeking at Entry</t>
  </si>
  <si>
    <t>Transferred to a Four-Year Institution with 12 or More Credit Hours (any time between 2005-06 and 2009-10)</t>
  </si>
  <si>
    <t>Transferred to a Another Two-Year Institution with 12 or More Credit Hours (any time between 2004-05 and 2009-10)</t>
  </si>
  <si>
    <t>Transferred to a Another Two-Year Institution with 12 or More Credit Hours (any time between 2005-06 and 2009-10)</t>
  </si>
  <si>
    <t>Percent of Programs with Formal Learning Outcomes</t>
  </si>
  <si>
    <t>Percent of Programs with Assessment Data</t>
  </si>
  <si>
    <t>Percent of Programs with Licensure Exams</t>
  </si>
  <si>
    <t>% or NA</t>
  </si>
  <si>
    <t>Learning Outcomes Related Activities</t>
  </si>
  <si>
    <t xml:space="preserve">       Results of the outcomes (scores and/or pass rates)</t>
  </si>
  <si>
    <t xml:space="preserve">       The gains from pre- to post (if available/applicable) </t>
  </si>
  <si>
    <t>Narrative</t>
  </si>
  <si>
    <t>Tables</t>
  </si>
  <si>
    <t xml:space="preserve">       The outcomes assessments/exams used and brief description</t>
  </si>
  <si>
    <t>For number 5 above, please provide:</t>
  </si>
  <si>
    <t xml:space="preserve">       Coverage - number and percentage of students assessed.</t>
  </si>
  <si>
    <t xml:space="preserve">       Name and description of licensure exams</t>
  </si>
  <si>
    <t xml:space="preserve">       Description of the target</t>
  </si>
  <si>
    <t>Transferred to a Four-Year Institution with 12 or More Credit Hours (any time between 2004-05 and 2009-10)</t>
  </si>
  <si>
    <t>First-Time Students (2005-06)</t>
  </si>
  <si>
    <t>6. Identify the number of students who left the institution at any time between the beginning year and 2010 (did not return) in good academic standing - 24 or more credit hours and a 2.0 or greater GPA..</t>
  </si>
  <si>
    <t>7. Identify the number of students who left the institution at any time between the beginning year and 2010 (did not return) not in good academic standing - less than 24 credit hours and/or less than a 2.0 GPA.</t>
  </si>
  <si>
    <t>Associate's Degrees</t>
  </si>
  <si>
    <t>2009-10</t>
  </si>
  <si>
    <t>% Change</t>
  </si>
  <si>
    <t>Certificates  (1 year or more in program length)</t>
  </si>
  <si>
    <t>8. Identify the number of beginning students who are still enrolled (persisting) at your institution in 2009-10.</t>
  </si>
  <si>
    <t>2. Use IPEDS definition for full- and part-time (provided in Definitions Tab)</t>
  </si>
  <si>
    <t>Degree/certificate-seeking students</t>
  </si>
  <si>
    <t>Students enrolled in courses for credit and recognized by the institution as seeking a degree, certificate, or other formal award. High school students also enrolled in postsecondary courses for credit are not considered degree/certificate-seeking.</t>
  </si>
  <si>
    <t>First-time student (undergraduate)</t>
  </si>
  <si>
    <t>A student who has no prior postsecondary experience (except as noted below) attending any institution for the first time at the undergraduate level. This includes students enrolled in academic or occupational programs. It also includes students enrolled in the fall term who attended college for the first time in the prior summer term, and students who entered with advanced standing (college credits earned before graduation from high school).</t>
  </si>
  <si>
    <t>Full-year cohort</t>
  </si>
  <si>
    <t xml:space="preserve">The group of students entering at any time during the 12-month period September 1 through August 31. </t>
  </si>
  <si>
    <t>Full-time student</t>
  </si>
  <si>
    <t xml:space="preserve">Undergraduate—A student enrolled for 12 or more semester credits , or 12 or more quarter credits, or 24 or more contact hours a week each term. </t>
  </si>
  <si>
    <t>Part-time student</t>
  </si>
  <si>
    <t>MILITARY/VETERAN STATUS</t>
  </si>
  <si>
    <t>Current US Military service members, veterans, or spouses of current service members (if known)</t>
  </si>
  <si>
    <t>Instructional courses designed for students deficient in the general competencies necessary for a regular postsecondary curriculum and educational setting.</t>
  </si>
  <si>
    <t>Remedial/developmental education courses</t>
  </si>
  <si>
    <t xml:space="preserve">Aspen recognizes that the available sources of employment and earnings data will vary considerably by state and insitution.  For this reason, no particular employment and earnings data from defined sources are required to apply for the Prize.  We instead ask that you provide any information you have on employment and learning outcomes, including for example: </t>
  </si>
  <si>
    <t>Tested into Developmental Education three or more course-levels below college level in at least one subject</t>
  </si>
  <si>
    <t>Retention: Enrolled in Any Term in or Completed during 2008-09</t>
  </si>
  <si>
    <t>Unknown</t>
  </si>
  <si>
    <t>Non-Credit Awards (Including Employer Certifications)</t>
  </si>
  <si>
    <t>Non-Resident Aliens</t>
  </si>
  <si>
    <t xml:space="preserve">Tested into Developmental Education two course-levels below college level in at least one subject, but not more than two course-levels below college level in any subject </t>
  </si>
  <si>
    <t>Tested into Developmental Education in at least one subject,  but not more than one course-level below college level in any subject</t>
  </si>
  <si>
    <t>Two or More Races</t>
  </si>
  <si>
    <t>Two or more races</t>
  </si>
  <si>
    <t>Percent of Courses with Formal Learning Outcomes</t>
  </si>
  <si>
    <t>Percent of Courses with Assessment Data</t>
  </si>
  <si>
    <t>For numbers 1 through 4 above, please provide:</t>
  </si>
  <si>
    <t>For number 6 above, please provide:</t>
  </si>
  <si>
    <t xml:space="preserve">       Percent of programs meeting the targets</t>
  </si>
  <si>
    <t>Percent of Programs with Established Targets</t>
  </si>
  <si>
    <t xml:space="preserve">       Change over time (if available/applicable)</t>
  </si>
  <si>
    <r>
      <t xml:space="preserve">       Numbers and percentages </t>
    </r>
    <r>
      <rPr>
        <sz val="11"/>
        <color indexed="8"/>
        <rFont val="Calibri"/>
        <family val="2"/>
      </rPr>
      <t xml:space="preserve">of students </t>
    </r>
    <r>
      <rPr>
        <sz val="11"/>
        <color theme="1"/>
        <rFont val="Calibri"/>
        <family val="2"/>
        <scheme val="minor"/>
      </rPr>
      <t>taking and passing the exams</t>
    </r>
    <phoneticPr fontId="34" type="noConversion"/>
  </si>
  <si>
    <r>
      <t xml:space="preserve">       Programs </t>
    </r>
    <r>
      <rPr>
        <sz val="11"/>
        <color indexed="8"/>
        <rFont val="Calibri"/>
        <family val="2"/>
      </rPr>
      <t xml:space="preserve">for which </t>
    </r>
    <r>
      <rPr>
        <sz val="11"/>
        <color theme="1"/>
        <rFont val="Calibri"/>
        <family val="2"/>
        <scheme val="minor"/>
      </rPr>
      <t xml:space="preserve">the exams are </t>
    </r>
    <r>
      <rPr>
        <sz val="11"/>
        <color indexed="8"/>
        <rFont val="Calibri"/>
        <family val="2"/>
      </rPr>
      <t>administered</t>
    </r>
    <phoneticPr fontId="34" type="noConversion"/>
  </si>
  <si>
    <t>First-Time Students (2007-08)</t>
    <phoneticPr fontId="34" type="noConversion"/>
  </si>
  <si>
    <t>First-Time Students (2004-05)</t>
    <phoneticPr fontId="34" type="noConversion"/>
  </si>
  <si>
    <t xml:space="preserve">4 if data are available, identify the number of students in the beginning cohort who transferred to a four-year institution any time between the beginning year and 2009-10.  Include only those that had earned at least 12 credit hours at your institution. </t>
  </si>
  <si>
    <t xml:space="preserve">5 If data are available, identify the number of students in the beginning cohort who transferred to anothre two-year institution any time between the beginning year and 2009-10.  Include only those that had earned at least 12 credit hours at your institution. </t>
  </si>
  <si>
    <r>
      <rPr>
        <b/>
        <sz val="14"/>
        <color theme="1"/>
        <rFont val="Calibri"/>
        <family val="2"/>
        <scheme val="minor"/>
      </rPr>
      <t>Example</t>
    </r>
    <r>
      <rPr>
        <sz val="14"/>
        <color theme="1"/>
        <rFont val="Calibri"/>
        <family val="2"/>
        <scheme val="minor"/>
      </rPr>
      <t xml:space="preserve"> Template for Employment and Earnings for All Students Who Leave the Institution or Who Leave a Particular Program.  </t>
    </r>
  </si>
  <si>
    <t xml:space="preserve">If data are for a specific program (as opposed to institution-wide), please briefly describe program here: </t>
  </si>
  <si>
    <t>Please indicate whether surveys of graduates are institution-wide or are limited to specific programs.</t>
  </si>
  <si>
    <r>
      <t xml:space="preserve">Completed a Certificate of Less than </t>
    </r>
    <r>
      <rPr>
        <sz val="11"/>
        <color indexed="8"/>
        <rFont val="Calibri"/>
        <family val="2"/>
      </rPr>
      <t>One</t>
    </r>
    <r>
      <rPr>
        <sz val="11"/>
        <color theme="1"/>
        <rFont val="Calibri"/>
        <family val="2"/>
        <scheme val="minor"/>
      </rPr>
      <t xml:space="preserve"> Year by 2009-10</t>
    </r>
    <phoneticPr fontId="34" type="noConversion"/>
  </si>
  <si>
    <r>
      <t>Completed an Associate</t>
    </r>
    <r>
      <rPr>
        <sz val="11"/>
        <color indexed="8"/>
        <rFont val="Calibri"/>
        <family val="2"/>
      </rPr>
      <t>'</t>
    </r>
    <r>
      <rPr>
        <sz val="11"/>
        <color theme="1"/>
        <rFont val="Calibri"/>
        <family val="2"/>
        <scheme val="minor"/>
      </rPr>
      <t>s Degree or Higher by 2009-10</t>
    </r>
    <phoneticPr fontId="34" type="noConversion"/>
  </si>
  <si>
    <r>
      <t xml:space="preserve">Completed a Certificate of Less than </t>
    </r>
    <r>
      <rPr>
        <sz val="11"/>
        <color indexed="8"/>
        <rFont val="Calibri"/>
        <family val="2"/>
      </rPr>
      <t>One</t>
    </r>
    <r>
      <rPr>
        <sz val="11"/>
        <color theme="1"/>
        <rFont val="Calibri"/>
        <family val="2"/>
        <scheme val="minor"/>
      </rPr>
      <t xml:space="preserve"> Year by 2009-10</t>
    </r>
    <phoneticPr fontId="34" type="noConversion"/>
  </si>
  <si>
    <t xml:space="preserve">       The programs or courses for which the data are collected/reported</t>
    <phoneticPr fontId="34" type="noConversion"/>
  </si>
  <si>
    <r>
      <t xml:space="preserve">       Years</t>
    </r>
    <r>
      <rPr>
        <sz val="11"/>
        <color indexed="8"/>
        <rFont val="Calibri"/>
        <family val="2"/>
      </rPr>
      <t xml:space="preserve"> for which</t>
    </r>
    <r>
      <rPr>
        <sz val="11"/>
        <color theme="1"/>
        <rFont val="Calibri"/>
        <family val="2"/>
        <scheme val="minor"/>
      </rPr>
      <t xml:space="preserve"> the data are reported</t>
    </r>
    <phoneticPr fontId="34" type="noConversion"/>
  </si>
  <si>
    <r>
      <t xml:space="preserve">       Years </t>
    </r>
    <r>
      <rPr>
        <sz val="11"/>
        <color indexed="8"/>
        <rFont val="Calibri"/>
        <family val="2"/>
      </rPr>
      <t xml:space="preserve">for which </t>
    </r>
    <r>
      <rPr>
        <sz val="11"/>
        <color theme="1"/>
        <rFont val="Calibri"/>
        <family val="2"/>
        <scheme val="minor"/>
      </rPr>
      <t>the data are reported</t>
    </r>
    <phoneticPr fontId="34" type="noConversion"/>
  </si>
  <si>
    <t xml:space="preserve">Undergraduate—A student enrolled for either less than 12 semester or quarter credits, or less than 24 contact hours a week each term. </t>
  </si>
  <si>
    <t>4. Credit hour accumulation in first year - number of full-time students at entry who earned 24 credit hours</t>
  </si>
  <si>
    <t>within the first consecutive three terms (12 credit hours earned for students who began part-time).</t>
  </si>
  <si>
    <t>3. Retention includes students who have either completed by, or are still enrolled, in any term in the following</t>
  </si>
  <si>
    <t xml:space="preserve"> academic year.</t>
  </si>
  <si>
    <t>Where applicable, please provide brief narrative and tables summarizing</t>
  </si>
  <si>
    <t>quantitative outcomes.  This should include (but not be limited to):</t>
  </si>
  <si>
    <t xml:space="preserve">Due to the unstandardized approach to assessing student learning, we </t>
  </si>
  <si>
    <t>have not provided standard templates.</t>
  </si>
  <si>
    <t>Please provide any other relevant information that we have not</t>
  </si>
  <si>
    <t>identified above.</t>
  </si>
  <si>
    <t xml:space="preserve">               Please Indicate the Following Where Applicable</t>
  </si>
  <si>
    <t>Tab 1: Key Definitions for Filling Out Templates</t>
  </si>
  <si>
    <t xml:space="preserve">             Aspen Prize for Community College Excellence</t>
  </si>
  <si>
    <t xml:space="preserve">                 Students Beginning in 2007-08 and 2008-09</t>
  </si>
  <si>
    <t>Enrollment (Unduplicated Headcount)</t>
  </si>
  <si>
    <t xml:space="preserve">                                             (Data should include all first-time students seeking a certificate or degree)</t>
  </si>
  <si>
    <t>Retention: Enrolled in Any Term in or Completed during 2009-10</t>
  </si>
  <si>
    <t>Gender Unknown</t>
  </si>
  <si>
    <t xml:space="preserve"> </t>
  </si>
  <si>
    <t>Age: Unknown</t>
  </si>
  <si>
    <t xml:space="preserve">      Note: If data are not available for numbers 4 and 5 above, please identify these exiting students in columns 6 and 7. </t>
  </si>
  <si>
    <r>
      <t xml:space="preserve">Left Institution* with No Formal Award </t>
    </r>
    <r>
      <rPr>
        <vertAlign val="superscript"/>
        <sz val="11"/>
        <color theme="1"/>
        <rFont val="Calibri"/>
        <family val="2"/>
        <scheme val="minor"/>
      </rPr>
      <t xml:space="preserve"> Inclusive of all Leavers not just Vocational</t>
    </r>
  </si>
  <si>
    <r>
      <t xml:space="preserve">Technical Certificate Completers </t>
    </r>
    <r>
      <rPr>
        <vertAlign val="superscript"/>
        <sz val="11"/>
        <color theme="1"/>
        <rFont val="Calibri"/>
        <family val="2"/>
        <scheme val="minor"/>
      </rPr>
      <t>One Year or More</t>
    </r>
  </si>
  <si>
    <r>
      <t xml:space="preserve">Technical Certificates </t>
    </r>
    <r>
      <rPr>
        <vertAlign val="superscript"/>
        <sz val="11"/>
        <color theme="1"/>
        <rFont val="Calibri"/>
        <family val="2"/>
        <scheme val="minor"/>
      </rPr>
      <t>Certificate of Less than 1 Year</t>
    </r>
  </si>
  <si>
    <r>
      <t xml:space="preserve">Applied Technical Diplomas [ATD] </t>
    </r>
    <r>
      <rPr>
        <vertAlign val="superscript"/>
        <sz val="11"/>
        <color theme="1"/>
        <rFont val="Calibri"/>
        <family val="2"/>
        <scheme val="minor"/>
      </rPr>
      <t>Certificates of Less than 1 Year</t>
    </r>
  </si>
  <si>
    <r>
      <t>Career (Vocational) Certificate Completers [PSAV]</t>
    </r>
    <r>
      <rPr>
        <vertAlign val="superscript"/>
        <sz val="11"/>
        <color theme="1"/>
        <rFont val="Calibri"/>
        <family val="2"/>
        <scheme val="minor"/>
      </rPr>
      <t xml:space="preserve">  Certificate of Less than 1 Year</t>
    </r>
  </si>
  <si>
    <t>Associate in Applied Science Graduates</t>
  </si>
  <si>
    <t>Associate in Science Graduates</t>
  </si>
  <si>
    <t>Associate in Arts Degree</t>
  </si>
  <si>
    <r>
      <t xml:space="preserve">Advanced Technical Certificate Completers </t>
    </r>
    <r>
      <rPr>
        <vertAlign val="superscript"/>
        <sz val="11"/>
        <color theme="1"/>
        <rFont val="Calibri"/>
        <family val="2"/>
        <scheme val="minor"/>
      </rPr>
      <t>Post Associate Certificate</t>
    </r>
  </si>
  <si>
    <t>Note: template may be copied to present results from different programs, and may be changed as appropriate to suit available data.</t>
  </si>
  <si>
    <t>Left* or Graduated  or Completed 2008-09 (#)</t>
  </si>
  <si>
    <t>October-December 2009</t>
  </si>
  <si>
    <t>Source of data 
(attach additional explanation if needed)</t>
  </si>
  <si>
    <t>Employed (#)
Placed Training Related</t>
  </si>
  <si>
    <r>
      <t xml:space="preserve">Annual/ Annualized Earnings of Grads/Completers
</t>
    </r>
    <r>
      <rPr>
        <sz val="8"/>
        <color theme="1"/>
        <rFont val="Calibri"/>
        <family val="2"/>
        <scheme val="minor"/>
      </rPr>
      <t>Earnings regardless of training related(completers only)</t>
    </r>
  </si>
  <si>
    <t>In Pool</t>
  </si>
  <si>
    <t>Placed</t>
  </si>
  <si>
    <t>Florida Education and Training Placement Information Program (FETPIP) 
 · Follow-up Outcomes Report</t>
  </si>
  <si>
    <t>both lines combined</t>
  </si>
  <si>
    <t>Left* or Graduated  or Completed in 2004-05 (#)</t>
  </si>
  <si>
    <t>October-December 2005</t>
  </si>
  <si>
    <t>-</t>
  </si>
  <si>
    <r>
      <rPr>
        <b/>
        <sz val="11"/>
        <color theme="1"/>
        <rFont val="Calibri"/>
        <family val="2"/>
        <scheme val="minor"/>
      </rPr>
      <t>One Year or More Certificates are:</t>
    </r>
    <r>
      <rPr>
        <sz val="11"/>
        <color theme="1"/>
        <rFont val="Calibri"/>
        <family val="2"/>
        <scheme val="minor"/>
      </rPr>
      <t xml:space="preserve"> Baking and Pastry Arts (1st yr of program was 04/05)-35 credits, Culinary Arts-35 credits, and Paramedic Technology-42 credits.
</t>
    </r>
    <r>
      <rPr>
        <b/>
        <sz val="11"/>
        <color theme="1"/>
        <rFont val="Calibri"/>
        <family val="2"/>
        <scheme val="minor"/>
      </rPr>
      <t>Career (Vocational) Certificates [PSAV] are:</t>
    </r>
    <r>
      <rPr>
        <sz val="11"/>
        <color theme="1"/>
        <rFont val="Calibri"/>
        <family val="2"/>
        <scheme val="minor"/>
      </rPr>
      <t xml:space="preserve"> Auxiliary Law Enforcement Officer - 319 Clock hours, Correctional Officer - 552 Clock hours, Crossover: Corrections to Law Enforcement - 457 Clock hours, and Law Enforcement Officer - 770 Clock hours.
</t>
    </r>
    <r>
      <rPr>
        <b/>
        <sz val="11"/>
        <color theme="1"/>
        <rFont val="Calibri"/>
        <family val="2"/>
        <scheme val="minor"/>
      </rPr>
      <t>Advanced Technical Certificates are:</t>
    </r>
    <r>
      <rPr>
        <sz val="11"/>
        <color theme="1"/>
        <rFont val="Calibri"/>
        <family val="2"/>
        <scheme val="minor"/>
      </rPr>
      <t xml:space="preserve"> In 2004/05 - Film – Motion Picture Post-Production, in 2008/09 they were Radiolography (MRI and CT), Respiratory Care (Polysomnography)
</t>
    </r>
    <r>
      <rPr>
        <b/>
        <sz val="11"/>
        <color theme="1"/>
        <rFont val="Calibri"/>
        <family val="2"/>
        <scheme val="minor"/>
      </rPr>
      <t xml:space="preserve">Associate in Applied Science degrees are: </t>
    </r>
    <r>
      <rPr>
        <sz val="11"/>
        <color theme="1"/>
        <rFont val="Calibri"/>
        <family val="2"/>
        <scheme val="minor"/>
      </rPr>
      <t>Business Administration, Criminal Justice Technology, AAS [new in 04/05]; Electronics Engineering Technology, AAS; Hospitality and Tourism Management, AAS.</t>
    </r>
  </si>
  <si>
    <r>
      <rPr>
        <b/>
        <sz val="12"/>
        <color indexed="8"/>
        <rFont val="Arial"/>
        <family val="2"/>
      </rPr>
      <t>*</t>
    </r>
    <r>
      <rPr>
        <b/>
        <sz val="10"/>
        <color indexed="8"/>
        <rFont val="Arial"/>
        <family val="2"/>
      </rPr>
      <t>FDOE FETPIP official definition of a Leaver:</t>
    </r>
    <r>
      <rPr>
        <sz val="10"/>
        <color indexed="8"/>
        <rFont val="Arial"/>
        <family val="2"/>
      </rPr>
      <t xml:space="preserve">
“A student that was enrolled in a program during the previous reporting year and is not found enrolled in any of the terms reported in the current reporting year.”</t>
    </r>
  </si>
  <si>
    <t>(For all students who leave the institution or for specific programs)</t>
  </si>
  <si>
    <t>Florida Education and Training Placement Information Program (FETPIP) Follow-up Outcomes Report (Earnings)</t>
  </si>
  <si>
    <t xml:space="preserve">From 2008/09 FETPIP Reports - Completers </t>
  </si>
  <si>
    <t>Grand Total</t>
  </si>
  <si>
    <t>More than 1 Year Technical Certificate Total</t>
  </si>
  <si>
    <t>TC</t>
  </si>
  <si>
    <t>Paramedic</t>
  </si>
  <si>
    <t>Culinary Arts</t>
  </si>
  <si>
    <t>Baking and Pastry Arts</t>
  </si>
  <si>
    <t>Less than 1 Year Technical Certificate Total</t>
  </si>
  <si>
    <t>Stage Technology</t>
  </si>
  <si>
    <t>Audio Technology</t>
  </si>
  <si>
    <t>Interactive Media Production</t>
  </si>
  <si>
    <t>Graphic Design Production</t>
  </si>
  <si>
    <t>Interactive Media Support</t>
  </si>
  <si>
    <t>Graphic Design Support</t>
  </si>
  <si>
    <t>Building Construction Specialist</t>
  </si>
  <si>
    <t>Wireless and IP Communications Technician</t>
  </si>
  <si>
    <t>Computer Specialist</t>
  </si>
  <si>
    <t>Microcomputer Repairer/Installer</t>
  </si>
  <si>
    <t>Cisco CCNA</t>
  </si>
  <si>
    <t>Laswer and Photonics Technician</t>
  </si>
  <si>
    <t>Basic Electronics Technician</t>
  </si>
  <si>
    <t>Autocad Foundations</t>
  </si>
  <si>
    <t>Drafting</t>
  </si>
  <si>
    <t>Digital Media Fundamentals</t>
  </si>
  <si>
    <t>Digital Media Video Production</t>
  </si>
  <si>
    <t>Web Production</t>
  </si>
  <si>
    <t>Digital Media Production</t>
  </si>
  <si>
    <t>Office Specialist</t>
  </si>
  <si>
    <t>Office Support</t>
  </si>
  <si>
    <t>Office Management</t>
  </si>
  <si>
    <t>Information Technology Analyst</t>
  </si>
  <si>
    <t>Information Technology Support Specialist</t>
  </si>
  <si>
    <t>Computer Programming Specialist</t>
  </si>
  <si>
    <t>Information Technology Technician</t>
  </si>
  <si>
    <t>Computer Programming &amp; Analysis</t>
  </si>
  <si>
    <t>Accounting Applications</t>
  </si>
  <si>
    <t>Business Management</t>
  </si>
  <si>
    <t>Business Operations</t>
  </si>
  <si>
    <t>Business Specialist</t>
  </si>
  <si>
    <t>Medical Information Coder/Biller</t>
  </si>
  <si>
    <t>Event Planning Management</t>
  </si>
  <si>
    <t>Guest Services Specialist</t>
  </si>
  <si>
    <t>Rooms Division Management</t>
  </si>
  <si>
    <t>Food &amp; Beverages Management</t>
  </si>
  <si>
    <t>Landscape and Horticulture Technician</t>
  </si>
  <si>
    <t>Landscape and Horticulture Professional</t>
  </si>
  <si>
    <t>Landscape and Horticulture Specialist</t>
  </si>
  <si>
    <t>PSAV Total</t>
  </si>
  <si>
    <t>PSAV</t>
  </si>
  <si>
    <t>Law Enforcement Officer</t>
  </si>
  <si>
    <t>Correctional Officer</t>
  </si>
  <si>
    <t>ATC Total</t>
  </si>
  <si>
    <t>ATC</t>
  </si>
  <si>
    <t>Respiratory Care-Polysomnography</t>
  </si>
  <si>
    <t>Radiography-MRI/CT</t>
  </si>
  <si>
    <t>ATD</t>
  </si>
  <si>
    <r>
      <t>Emergency Medical Technician -</t>
    </r>
    <r>
      <rPr>
        <b/>
        <sz val="11"/>
        <rFont val="Calibri"/>
        <family val="2"/>
        <scheme val="minor"/>
      </rPr>
      <t xml:space="preserve"> ATD Total</t>
    </r>
  </si>
  <si>
    <t>AS Total</t>
  </si>
  <si>
    <t>AS</t>
  </si>
  <si>
    <t>Criminal Justice Technology</t>
  </si>
  <si>
    <t>Paralegal Studies</t>
  </si>
  <si>
    <t>Civil/Surveying Engineering Technology</t>
  </si>
  <si>
    <t>Music Production Technology</t>
  </si>
  <si>
    <t>Graphics Technology</t>
  </si>
  <si>
    <t>Baking and Pastry Management</t>
  </si>
  <si>
    <t>Culinary Management</t>
  </si>
  <si>
    <t>Building Construction Technology</t>
  </si>
  <si>
    <t>Computer Engineering Technology</t>
  </si>
  <si>
    <t>Electronics Engineering Technology</t>
  </si>
  <si>
    <t>Drafting and Design Technology</t>
  </si>
  <si>
    <t>Digital Media Technology</t>
  </si>
  <si>
    <t>Film Production Technology</t>
  </si>
  <si>
    <t>Office Administration</t>
  </si>
  <si>
    <t>Computer Information Technology</t>
  </si>
  <si>
    <t>Accounting Technology</t>
  </si>
  <si>
    <t>E-Business Technology</t>
  </si>
  <si>
    <t>Business Administration</t>
  </si>
  <si>
    <t>Nursing, R.N.</t>
  </si>
  <si>
    <t>Respiratory Care</t>
  </si>
  <si>
    <t>Diagnostic Medical Sonography</t>
  </si>
  <si>
    <t>Radiography</t>
  </si>
  <si>
    <t>Emergency Medical Services Technology</t>
  </si>
  <si>
    <t>Cardiovascular Technology</t>
  </si>
  <si>
    <t>Dental Hygiene</t>
  </si>
  <si>
    <t>Hospitality &amp; Tourism Mgmt</t>
  </si>
  <si>
    <t>Landscape and Horticulture Technology</t>
  </si>
  <si>
    <t>General Transfer AS Degree</t>
  </si>
  <si>
    <t>AAS Total</t>
  </si>
  <si>
    <t>AAS</t>
  </si>
  <si>
    <t>AA</t>
  </si>
  <si>
    <t>Associate in Arts - Total</t>
  </si>
  <si>
    <t>Level</t>
  </si>
  <si>
    <t>Completers</t>
  </si>
  <si>
    <t xml:space="preserve"> Program</t>
  </si>
  <si>
    <t>2008/09</t>
  </si>
  <si>
    <t xml:space="preserve">From 2008/09 FETPIP Reports - Leavers </t>
  </si>
  <si>
    <t>Microcomputer Repair/Installer</t>
  </si>
  <si>
    <t>Video Editing &amp; Post-Production</t>
  </si>
  <si>
    <t>Digital Media Authoring</t>
  </si>
  <si>
    <t>Crossover: Correctional Officer to Law Enforcement Officer</t>
  </si>
  <si>
    <t>Auxiliary Law Enforcement Officer</t>
  </si>
  <si>
    <t>Motion Picture Post-Production</t>
  </si>
  <si>
    <t>Emergency Medical Technician</t>
  </si>
  <si>
    <t>Entertainment Design and Technology</t>
  </si>
  <si>
    <t>Industrial Management Technology</t>
  </si>
  <si>
    <t>Database Technology</t>
  </si>
  <si>
    <t>Restaurant Management</t>
  </si>
  <si>
    <t>Associate in Arts</t>
  </si>
  <si>
    <t>Leavers</t>
  </si>
  <si>
    <t>pages</t>
  </si>
  <si>
    <t>Then pause a minute prior to paging through document</t>
  </si>
  <si>
    <t>Double-click to open…</t>
  </si>
  <si>
    <t xml:space="preserve">From 2004/05 FETPIP Reports - Completers </t>
  </si>
  <si>
    <t>Drafting - Architectural Design</t>
  </si>
  <si>
    <t>Video Editing and Post Production</t>
  </si>
  <si>
    <t>Digital Media Video Fundamentals</t>
  </si>
  <si>
    <t>Digital Media Production (Multimedia Production)</t>
  </si>
  <si>
    <t>Information Technology Specialist</t>
  </si>
  <si>
    <t>Oracle Certified DBA</t>
  </si>
  <si>
    <t>Computer Programming</t>
  </si>
  <si>
    <t>E-Business Software</t>
  </si>
  <si>
    <t>E-Business Security</t>
  </si>
  <si>
    <t>Fire Science Technology</t>
  </si>
  <si>
    <t>Environmental Horticulture Technology</t>
  </si>
  <si>
    <t>2004/05</t>
  </si>
  <si>
    <t xml:space="preserve">From 2004/05 FETPIP Reports - Leavers </t>
  </si>
  <si>
    <t>Baking &amp; Pastry Arts</t>
  </si>
  <si>
    <t>Multimedia Authoring</t>
  </si>
  <si>
    <t>Oracle Certified DBD</t>
  </si>
  <si>
    <t>E-Business Technology Certificate</t>
  </si>
  <si>
    <t>E-Business</t>
  </si>
  <si>
    <t>Environmental Science Technology</t>
  </si>
  <si>
    <t>Degree Programs</t>
  </si>
  <si>
    <t>2010-2011 Assessment Results</t>
  </si>
  <si>
    <t xml:space="preserve">Associate of Arts Degree </t>
  </si>
  <si>
    <t>Outcomes for the AA Degree have been developed and approved</t>
  </si>
  <si>
    <t>General Education Program</t>
  </si>
  <si>
    <t>Communications</t>
  </si>
  <si>
    <t>Learning Outcomes have been developed and approved for General Education - The Map of assessable contributions to the learning outcomes by Gen Ed disciplines has not yet been completed</t>
  </si>
  <si>
    <t>English (Comp1)</t>
  </si>
  <si>
    <t>Link to documented Results from 2011</t>
  </si>
  <si>
    <t>Speech</t>
  </si>
  <si>
    <t>Link to Common Rubrics</t>
  </si>
  <si>
    <t>Humanities</t>
  </si>
  <si>
    <t>Math</t>
  </si>
  <si>
    <t>An Assessment plan has been developed</t>
  </si>
  <si>
    <t>Science</t>
  </si>
  <si>
    <t>Link to Rubrics</t>
  </si>
  <si>
    <t>Social Science</t>
  </si>
  <si>
    <t xml:space="preserve">               U.S. Government</t>
  </si>
  <si>
    <t xml:space="preserve">               Other Social Science Disciplines</t>
  </si>
  <si>
    <t>Librarians</t>
  </si>
  <si>
    <t xml:space="preserve">Associate in Science Programs </t>
  </si>
  <si>
    <t>ARTS &amp; ENTERTAINMENT PROGRAMS</t>
  </si>
  <si>
    <t>Digital Media for Video &amp; Motion Graphics (AS Degree)</t>
  </si>
  <si>
    <t>Outcomes have been developed and approved</t>
  </si>
  <si>
    <t>An Assessment plan has been developed and is being implemented</t>
  </si>
  <si>
    <t>Entertainment Design &amp; Technology (AS Degree)</t>
  </si>
  <si>
    <t>Film Production Technology (AS Degree)</t>
  </si>
  <si>
    <t>Graphics Technology (AS Degree)</t>
  </si>
  <si>
    <t>Music &amp; Sound Technology (AS Degree)</t>
  </si>
  <si>
    <t>BUSINESS PROGRAMS</t>
  </si>
  <si>
    <t>Accounting Technology (AS Degree)</t>
  </si>
  <si>
    <t>An Assessment plan has been developed and implemented</t>
  </si>
  <si>
    <t>Business Administration (AS/AAS Degree)</t>
  </si>
  <si>
    <t>Industrial Management Technology - OCPS (AS Degree)</t>
  </si>
  <si>
    <t>Industrial Management Technology - TECO (AS Degree)</t>
  </si>
  <si>
    <t>Medical Information Coder/Biller Administration (AS Degree)</t>
  </si>
  <si>
    <t>Medical Office Administration (AS Degree)</t>
  </si>
  <si>
    <t>Office Administration (AS Degree)</t>
  </si>
  <si>
    <t>CRIMINAL JUSTICE &amp; PARALEGAL STUDIES PROGRAMS</t>
  </si>
  <si>
    <t>Criminal Justice Technology (AS/AAS Degree)</t>
  </si>
  <si>
    <t>Paralegal Studies (AS Degree)</t>
  </si>
  <si>
    <t>ENGINEERING TECHNOLOGY PROGRAMS</t>
  </si>
  <si>
    <t>Building Construction Technology (AS Degree)</t>
  </si>
  <si>
    <t>Civil/Surveying Engineering Technology (AS Degree)</t>
  </si>
  <si>
    <t>Computer Engineering Technology (AS Degree)</t>
  </si>
  <si>
    <t>Drafting &amp; Design Technology (AS Degree)</t>
  </si>
  <si>
    <t>Electronics Engineering Technology (AS Degree)</t>
  </si>
  <si>
    <t>HEALTH SCIENCES PROGRAMS</t>
  </si>
  <si>
    <t>Cardiovascular Technology (AS Degree)</t>
  </si>
  <si>
    <t>Dental Hygiene (AS Degree)</t>
  </si>
  <si>
    <t>Diagnostic Medical Sonography (AS Degree)</t>
  </si>
  <si>
    <t>Emergency Medical Services Technology (AS Degree)</t>
  </si>
  <si>
    <t>Nursing, RN (AS Degree)</t>
  </si>
  <si>
    <t>Radiography (AS Degree)</t>
  </si>
  <si>
    <t>Respiratory Care (AS Degree)</t>
  </si>
  <si>
    <t>HORTICULTURE &amp; LANDSCAPE PROGRAMS</t>
  </si>
  <si>
    <t>Landscape and Horticulture Technology (AS Degree)</t>
  </si>
  <si>
    <t>HOSPITALITY &amp; CULINARY PROGRAMS</t>
  </si>
  <si>
    <t>Baking &amp; Pastry Management (AS Degree)</t>
  </si>
  <si>
    <t>Culinary Management (AS Degree)</t>
  </si>
  <si>
    <t>Hospitality &amp; Tourism Management (AS/AAS Degree)</t>
  </si>
  <si>
    <t>Restaurant &amp; Food Service Management (AS Degree)</t>
  </si>
  <si>
    <t>INFORMATION TECHNOLOGY</t>
  </si>
  <si>
    <t>Computer Information Technology (AS Degree)</t>
  </si>
  <si>
    <t>Computer Programming &amp; Analysis (AS Degree)</t>
  </si>
  <si>
    <t>AA PRE-MAJORS</t>
  </si>
  <si>
    <t xml:space="preserve">Articulated Architecture </t>
  </si>
  <si>
    <t>Articulated Engineering</t>
  </si>
  <si>
    <t xml:space="preserve">Articulated Information Technology </t>
  </si>
  <si>
    <t>Art, Studio/Fine Art</t>
  </si>
  <si>
    <t>Dance Performance</t>
  </si>
  <si>
    <t>Sign Language Interpretation</t>
  </si>
  <si>
    <t>Music</t>
  </si>
  <si>
    <t>Theater, Drama/Dramatic Arts</t>
  </si>
  <si>
    <t>Degree Program</t>
  </si>
  <si>
    <t>Target 2009-2010</t>
  </si>
  <si>
    <t>Target Met (Yes / no)</t>
  </si>
  <si>
    <t>Number of Student Taking the Exam in 2009-2010</t>
  </si>
  <si>
    <t>Percentage of student Passing the Exam in 2009-2010</t>
  </si>
  <si>
    <t>Number of Student Taking the Exam in 2008-2009</t>
  </si>
  <si>
    <t>Percentage of student Passing the Exam in 2008-2009</t>
  </si>
  <si>
    <t>Number of Student Taking the Exam in 2007-2008</t>
  </si>
  <si>
    <t>Percentage of student Passing the Exam in 2007-2008</t>
  </si>
  <si>
    <t>No Require State Licensing</t>
  </si>
  <si>
    <t>No</t>
  </si>
  <si>
    <t>No Data Available</t>
  </si>
  <si>
    <t>Department of HealthFlorida State Board of Dentistry</t>
  </si>
  <si>
    <t>Yes</t>
  </si>
  <si>
    <t xml:space="preserve">Diagnostic Medical Sonography (AS Degree) </t>
  </si>
  <si>
    <t>American Registry of DMS</t>
  </si>
  <si>
    <t>Florida Dept of Health
EMT-Paramedic Certification
Emergency Medical Technician</t>
  </si>
  <si>
    <t>Florida Dept of Health
EMT-Paramedic Certification
Paramedic Technology Certificate</t>
  </si>
  <si>
    <t>Department of Health, Florida Board of Nursing</t>
  </si>
  <si>
    <t>Department of Health, Bureau of Radiation Control</t>
  </si>
  <si>
    <t>Department of Health,   Board of Respiratory Care</t>
  </si>
  <si>
    <t>Educator Prep Institute</t>
  </si>
  <si>
    <t>Basic Skill / General Knowledge</t>
  </si>
  <si>
    <t>State Data not yet Available</t>
  </si>
  <si>
    <t>Professional Education</t>
  </si>
  <si>
    <t>Subject Area Exams</t>
  </si>
  <si>
    <t xml:space="preserve">Program Learning Outcomes Developed and Approved (Learning Outcomes for All Programs of Study are published in the College Categolue - http://valenciacollege.edu/catalog/10-11/ ) </t>
  </si>
  <si>
    <t>Faculty Developed Rubrics or Assessment Instruments</t>
  </si>
  <si>
    <t xml:space="preserve">Checklist Evaluation questions
1. Overall, has the student created summaries, paraphrases, and/or quotes from sources appropriately to support his/her thesis?
2. Overall, has the student properly integrated source materials in the essay?
3. Overall, has the student properly documented the sources within the essay?
</t>
  </si>
  <si>
    <t>Documented Results from 2011</t>
  </si>
  <si>
    <t>See Outcomes Assessment Tab</t>
  </si>
  <si>
    <t>See Targets and Licensure Tab</t>
  </si>
  <si>
    <t>Assessment Project Completed - Results focused on Process Improvement</t>
  </si>
  <si>
    <r>
      <t>N/A</t>
    </r>
    <r>
      <rPr>
        <sz val="11"/>
        <color rgb="FFFF0000"/>
        <rFont val="Calibri"/>
        <family val="2"/>
        <scheme val="minor"/>
      </rPr>
      <t>**</t>
    </r>
  </si>
  <si>
    <t xml:space="preserve">**Valencia's formal assessment of learning is at the Program Level.  Although most Program Level Assessment is done using artifacts pulled from particular courses, the artifacts are assessed using assessment instruments designed for program level assessment and the particular courses are selected because they represent key thresholds toward student completion of a program of study. </t>
  </si>
  <si>
    <t>Plans for the assessment of program outcomes are designed, approved, and implemented by program faculty with the support of Valencia’s College Learning Council, the Learning Assessment Committee, the Offices of Institutional Assessment, Institutional Research and Faculty Development, and the staff of the Teaching / Learning Academy. The development of assessment plans is guided by a common Program Learning Outcomes Assessment Template (Link) and an approval process flow-chart (Link) to ensure broad –based program faculty involvement in the process.  The assessment plans, for the most part, rely heavily on embedded assessments and the collection of student artifacts at points in a student’s progress toward the completion of a degree or certificate.  The nature of embedded assessment, especially in larger programs like General Education, require sustained faculty engagement with each other as they attempt to balance program-wide consistency for assessment purposes with academic freedom in their individual classrooms.  Institutionally, we consider assessment activities at the program level as primarily a tool to promote faculty dialogue about the learning goals they have for their students.  To date, the vast majority of our program level assessment activities have yielded agreements concerning common expectations (rubrics, etc.) and improvements to the assessment process. We are probably one or two cycles away from meaningful / actionable evidence of student learning at the program level in the vast majority of programs.</t>
  </si>
  <si>
    <r>
      <t xml:space="preserve">An Assessment plan has been developed and implemented  focused on </t>
    </r>
    <r>
      <rPr>
        <b/>
        <u/>
        <sz val="10"/>
        <color theme="1"/>
        <rFont val="Calibri"/>
        <family val="2"/>
        <scheme val="minor"/>
      </rPr>
      <t>Information Literacy</t>
    </r>
  </si>
  <si>
    <r>
      <t xml:space="preserve">An Assessment plan has been developed and implemented  focused on </t>
    </r>
    <r>
      <rPr>
        <b/>
        <u/>
        <sz val="10"/>
        <color theme="1"/>
        <rFont val="Calibri"/>
        <family val="2"/>
        <scheme val="minor"/>
      </rPr>
      <t>Oral Communication</t>
    </r>
  </si>
  <si>
    <r>
      <t xml:space="preserve">A revised version of the 2009-2010 assessment plan was implemented and focused on </t>
    </r>
    <r>
      <rPr>
        <b/>
        <u/>
        <sz val="10"/>
        <color theme="1"/>
        <rFont val="Calibri"/>
        <family val="2"/>
        <scheme val="minor"/>
      </rPr>
      <t>Cultural and Historical Understanding</t>
    </r>
  </si>
  <si>
    <t>An Assessment plan has been developed and implemented in 2010</t>
  </si>
  <si>
    <r>
      <t xml:space="preserve">An Assessment plan has been developed and implemented focused on </t>
    </r>
    <r>
      <rPr>
        <b/>
        <u/>
        <sz val="10"/>
        <color theme="1"/>
        <rFont val="Calibri"/>
        <family val="2"/>
        <scheme val="minor"/>
      </rPr>
      <t>Scientific Reasoning</t>
    </r>
  </si>
  <si>
    <r>
      <t xml:space="preserve">An Assessment plan has been developed and will be uimplemented later in the summer of 2011 focused on </t>
    </r>
    <r>
      <rPr>
        <b/>
        <u/>
        <sz val="10"/>
        <color theme="1"/>
        <rFont val="Calibri"/>
        <family val="2"/>
        <scheme val="minor"/>
      </rPr>
      <t>Information Literacy</t>
    </r>
  </si>
  <si>
    <r>
      <t xml:space="preserve">An Assessment plan has been developed and implemented in History focused on </t>
    </r>
    <r>
      <rPr>
        <b/>
        <u/>
        <sz val="10"/>
        <color theme="1"/>
        <rFont val="Calibri"/>
        <family val="2"/>
        <scheme val="minor"/>
      </rPr>
      <t>Cultural and Historical Understanding</t>
    </r>
  </si>
  <si>
    <t>Licensure / Certification Exam</t>
  </si>
  <si>
    <r>
      <t xml:space="preserve">The information below is on those programs that have Licensure or Certification Exams (with established) that are directly linked to the Learning Outcomes for the programs of study.  All Career and Technical Programs at Valencia have established targets for key measures of growth, student progression / completion, and program viability.  Valencia holds a Program Viability and Success Forum annually as well as specialized periodic reviews of all A.A.S. and A.S. degrees and certificates based upon the Five-Year Program Review Schedule.  Such efforts examine and determine program effectiveness, efficiency and methods of improvement.  Evaluation teams include internal staff such as senior administrators, deans, program directors, faculty, and advisors as well as external representatives with background and expertise in the respective curricular areas.  Review criteria include faculty profiles, full-time to part-time ratios, enrollment data, student yield, program stability, placement rates, scheduling alternatives, the impact of Career Program Advisors, articulation agreements, impact of learning resources support, Advisory Committee efforts and program learning outcomes. Specific recommendations for improvement are linked to a future year plan of action.   </t>
    </r>
    <r>
      <rPr>
        <sz val="11"/>
        <color rgb="FFFF0000"/>
        <rFont val="Arial"/>
        <family val="2"/>
      </rPr>
      <t xml:space="preserve">For additional information, the full A.S. Program Review multi-year data system is accessible through the password-protected ATLAS Login Page.  Visit </t>
    </r>
    <r>
      <rPr>
        <sz val="11"/>
        <color theme="3" tint="0.39997558519241921"/>
        <rFont val="Arial"/>
        <family val="2"/>
      </rPr>
      <t xml:space="preserve">http://valenciacollege.edu/programreview/  </t>
    </r>
    <r>
      <rPr>
        <sz val="11"/>
        <color rgb="FFFF0000"/>
        <rFont val="Arial"/>
        <family val="2"/>
      </rPr>
      <t xml:space="preserve"> Guest User ID: PRguest and Guest User Password: prpass1020 required for all reviewers. </t>
    </r>
  </si>
  <si>
    <t>Program Performance Dashboard (Produced Yearly for all Career and Technical Programs)</t>
  </si>
  <si>
    <t>Program Summary (Produced Yearly for all Career and Technical Programs)</t>
  </si>
  <si>
    <t xml:space="preserve">Program Performance  Dashboard </t>
  </si>
  <si>
    <t xml:space="preserve">Program Summary </t>
  </si>
  <si>
    <t xml:space="preserve">                                 Round 2 Application:Valencia Data Templates</t>
  </si>
  <si>
    <t>Tab 2:Valencia Enrollment Profile</t>
  </si>
  <si>
    <t xml:space="preserve">                  Tab 3:  Valencia Cohort Retention for All First-Time</t>
  </si>
  <si>
    <t>First-Time Students (2008-09)</t>
  </si>
  <si>
    <t>Tab 4: Valencia Cohort Transfer and Completion for All First-Time Students Beginning in 2004-2005 and 2005-2006</t>
  </si>
  <si>
    <t>Tab 5: Valencia Degree &amp; Certificate Production</t>
  </si>
  <si>
    <t xml:space="preserve">                                                       Tab 6:  Valencia Developmental Education - Enrollment and Success</t>
  </si>
  <si>
    <t>Valencia Outcomes Assessment</t>
  </si>
  <si>
    <t>Valencia Targets and Licensure</t>
  </si>
  <si>
    <t>Tab 7:  Valencia Data and Information on Employment and Earnings Outcomes</t>
  </si>
  <si>
    <t xml:space="preserve">           Tab 8: Valencia Data and Information on Learning Outcomes</t>
  </si>
  <si>
    <t xml:space="preserve">Assessment Plans (Link to Program Outcomes Assessment plan Template)  </t>
  </si>
  <si>
    <t>All studnets enrolled in General Education Sciecne class in the Spring of 2011 were invited to complete a survey developed by Valencia Science Faculty to guage Scientific Reasoning.  Link to Common Assessment</t>
  </si>
  <si>
    <t>Link to Common Assessment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</si>
</sst>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4" formatCode="_(&quot;$&quot;* #,##0.00_);_(&quot;$&quot;* \(#,##0.00\);_(&quot;$&quot;* &quot;-&quot;??_);_(@_)"/>
    <numFmt numFmtId="43" formatCode="_(* #,##0.00_);_(* \(#,##0.00\);_(* &quot;-&quot;??_);_(@_)"/>
    <numFmt numFmtId="164" formatCode="0.0%"/>
    <numFmt numFmtId="165" formatCode="_(* #,##0_);_(* \(#,##0\);_(* &quot;-&quot;??_);_(@_)"/>
  </numFmts>
  <fonts count="71" x14ac:knownFonts="1">
    <font>
      <sz val="11"/>
      <color indexed="8"/>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4"/>
      <color theme="1"/>
      <name val="Calibri"/>
      <family val="2"/>
      <scheme val="minor"/>
    </font>
    <font>
      <b/>
      <sz val="14"/>
      <color theme="1"/>
      <name val="Calibri"/>
      <family val="2"/>
      <scheme val="minor"/>
    </font>
    <font>
      <b/>
      <sz val="12"/>
      <color theme="1"/>
      <name val="Calibri"/>
      <family val="2"/>
      <scheme val="minor"/>
    </font>
    <font>
      <b/>
      <sz val="11"/>
      <color theme="1"/>
      <name val="Calibri"/>
      <family val="2"/>
      <scheme val="minor"/>
    </font>
    <font>
      <b/>
      <u/>
      <sz val="11"/>
      <color theme="1"/>
      <name val="Calibri"/>
      <family val="2"/>
      <scheme val="minor"/>
    </font>
    <font>
      <sz val="10"/>
      <color theme="1"/>
      <name val="Calibri"/>
      <family val="2"/>
      <scheme val="minor"/>
    </font>
    <font>
      <sz val="11"/>
      <color theme="1"/>
      <name val="Calibri"/>
      <family val="2"/>
      <scheme val="minor"/>
    </font>
    <font>
      <b/>
      <sz val="16"/>
      <color theme="1"/>
      <name val="Calibri"/>
      <family val="2"/>
      <scheme val="minor"/>
    </font>
    <font>
      <sz val="16"/>
      <color indexed="8"/>
      <name val="Arial"/>
      <family val="2"/>
    </font>
    <font>
      <sz val="16"/>
      <color theme="1"/>
      <name val="Calibri"/>
      <family val="2"/>
      <scheme val="minor"/>
    </font>
    <font>
      <sz val="18"/>
      <color theme="1"/>
      <name val="Calibri"/>
      <family val="2"/>
      <scheme val="minor"/>
    </font>
    <font>
      <sz val="14"/>
      <color theme="1"/>
      <name val="Calibri"/>
      <family val="2"/>
      <scheme val="minor"/>
    </font>
    <font>
      <sz val="12"/>
      <color theme="1"/>
      <name val="Calibri"/>
      <family val="2"/>
      <scheme val="minor"/>
    </font>
    <font>
      <sz val="11"/>
      <color indexed="8"/>
      <name val="Calibri"/>
      <family val="2"/>
    </font>
    <font>
      <sz val="13"/>
      <color theme="1"/>
      <name val="Calibri"/>
      <family val="2"/>
      <scheme val="minor"/>
    </font>
    <font>
      <i/>
      <sz val="14"/>
      <color theme="1"/>
      <name val="Calibri"/>
      <family val="2"/>
      <scheme val="minor"/>
    </font>
    <font>
      <i/>
      <sz val="11"/>
      <color indexed="8"/>
      <name val="Arial"/>
      <family val="2"/>
    </font>
    <font>
      <sz val="11"/>
      <color indexed="8"/>
      <name val="Calibri"/>
      <family val="2"/>
    </font>
    <font>
      <sz val="10"/>
      <color rgb="FFFF0000"/>
      <name val="Calibri"/>
      <family val="2"/>
      <scheme val="minor"/>
    </font>
    <font>
      <sz val="11"/>
      <color indexed="10"/>
      <name val="Calibri"/>
      <family val="2"/>
    </font>
    <font>
      <b/>
      <i/>
      <sz val="10"/>
      <color theme="1"/>
      <name val="Calibri"/>
      <family val="2"/>
      <scheme val="minor"/>
    </font>
    <font>
      <sz val="8"/>
      <name val="Verdana"/>
      <family val="2"/>
    </font>
    <font>
      <sz val="18"/>
      <color indexed="8"/>
      <name val="Times New Roman"/>
      <family val="1"/>
    </font>
    <font>
      <sz val="14"/>
      <color indexed="8"/>
      <name val="Times New Roman"/>
      <family val="1"/>
    </font>
    <font>
      <sz val="20"/>
      <color theme="1"/>
      <name val="Calibri"/>
      <family val="2"/>
      <scheme val="minor"/>
    </font>
    <font>
      <sz val="24"/>
      <color theme="1"/>
      <name val="Calibri"/>
      <family val="2"/>
      <scheme val="minor"/>
    </font>
    <font>
      <sz val="23"/>
      <color theme="1"/>
      <name val="Calibri"/>
      <family val="2"/>
      <scheme val="minor"/>
    </font>
    <font>
      <b/>
      <sz val="23"/>
      <color theme="1"/>
      <name val="Calibri"/>
      <family val="2"/>
      <scheme val="minor"/>
    </font>
    <font>
      <sz val="12.5"/>
      <color theme="1"/>
      <name val="Calibri"/>
      <family val="2"/>
      <scheme val="minor"/>
    </font>
    <font>
      <sz val="19.5"/>
      <color theme="1"/>
      <name val="Calibri"/>
      <family val="2"/>
      <scheme val="minor"/>
    </font>
    <font>
      <sz val="11"/>
      <color indexed="8"/>
      <name val="Arial"/>
      <family val="2"/>
    </font>
    <font>
      <vertAlign val="superscript"/>
      <sz val="11"/>
      <color theme="1"/>
      <name val="Calibri"/>
      <family val="2"/>
      <scheme val="minor"/>
    </font>
    <font>
      <sz val="8"/>
      <color theme="1"/>
      <name val="Calibri"/>
      <family val="2"/>
      <scheme val="minor"/>
    </font>
    <font>
      <sz val="8"/>
      <name val="Calibri"/>
      <family val="2"/>
      <scheme val="minor"/>
    </font>
    <font>
      <sz val="11"/>
      <name val="Calibri"/>
      <family val="2"/>
      <scheme val="minor"/>
    </font>
    <font>
      <sz val="10"/>
      <color indexed="8"/>
      <name val="Arial"/>
      <family val="2"/>
    </font>
    <font>
      <b/>
      <sz val="12"/>
      <color indexed="8"/>
      <name val="Arial"/>
      <family val="2"/>
    </font>
    <font>
      <b/>
      <sz val="10"/>
      <color indexed="8"/>
      <name val="Arial"/>
      <family val="2"/>
    </font>
    <font>
      <sz val="10"/>
      <name val="Arial"/>
      <family val="2"/>
    </font>
    <font>
      <sz val="16"/>
      <color rgb="FFFF0000"/>
      <name val="Calibri"/>
      <family val="2"/>
      <scheme val="minor"/>
    </font>
    <font>
      <b/>
      <sz val="11"/>
      <name val="Calibri"/>
      <family val="2"/>
      <scheme val="minor"/>
    </font>
    <font>
      <sz val="10"/>
      <color rgb="FF0070C0"/>
      <name val="Calibri"/>
      <family val="2"/>
      <scheme val="minor"/>
    </font>
    <font>
      <sz val="11"/>
      <color rgb="FF0070C0"/>
      <name val="Calibri"/>
      <family val="2"/>
      <scheme val="minor"/>
    </font>
    <font>
      <b/>
      <sz val="18"/>
      <color rgb="FF0070C0"/>
      <name val="Calibri"/>
      <family val="2"/>
      <scheme val="minor"/>
    </font>
    <font>
      <b/>
      <sz val="11"/>
      <color rgb="FFFFFF00"/>
      <name val="Arial"/>
      <family val="2"/>
    </font>
    <font>
      <b/>
      <sz val="11"/>
      <color indexed="8"/>
      <name val="Arial"/>
      <family val="2"/>
    </font>
    <font>
      <b/>
      <sz val="18"/>
      <color theme="1"/>
      <name val="Calibri"/>
      <family val="2"/>
      <scheme val="minor"/>
    </font>
    <font>
      <b/>
      <sz val="10"/>
      <color theme="1"/>
      <name val="Calibri"/>
      <family val="2"/>
      <scheme val="minor"/>
    </font>
    <font>
      <sz val="11"/>
      <color theme="5" tint="0.39997558519241921"/>
      <name val="Calibri"/>
      <family val="2"/>
      <scheme val="minor"/>
    </font>
    <font>
      <sz val="11"/>
      <color rgb="FFFF0000"/>
      <name val="Calibri"/>
      <family val="2"/>
      <scheme val="minor"/>
    </font>
    <font>
      <i/>
      <sz val="11"/>
      <color rgb="FFFF0000"/>
      <name val="Calibri"/>
      <family val="2"/>
      <scheme val="minor"/>
    </font>
    <font>
      <b/>
      <u/>
      <sz val="10"/>
      <color theme="1"/>
      <name val="Calibri"/>
      <family val="2"/>
      <scheme val="minor"/>
    </font>
    <font>
      <sz val="11"/>
      <color rgb="FFFF0000"/>
      <name val="Arial"/>
      <family val="2"/>
    </font>
    <font>
      <sz val="11"/>
      <color theme="3" tint="0.39997558519241921"/>
      <name val="Arial"/>
      <family val="2"/>
    </font>
    <font>
      <u/>
      <sz val="11"/>
      <color theme="10"/>
      <name val="Arial"/>
      <family val="2"/>
    </font>
    <font>
      <sz val="18"/>
      <color indexed="8"/>
      <name val="Arial"/>
      <family val="2"/>
    </font>
    <font>
      <sz val="22"/>
      <color rgb="FFFF0000"/>
      <name val="Calibri"/>
      <family val="2"/>
      <scheme val="minor"/>
    </font>
    <font>
      <sz val="20"/>
      <color rgb="FFFF0000"/>
      <name val="Arial"/>
      <family val="2"/>
    </font>
  </fonts>
  <fills count="20">
    <fill>
      <patternFill patternType="none"/>
    </fill>
    <fill>
      <patternFill patternType="gray125"/>
    </fill>
    <fill>
      <patternFill patternType="solid">
        <fgColor indexed="2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B8CCE4"/>
        <bgColor indexed="64"/>
      </patternFill>
    </fill>
    <fill>
      <patternFill patternType="solid">
        <fgColor theme="0"/>
        <bgColor indexed="64"/>
      </patternFill>
    </fill>
    <fill>
      <patternFill patternType="solid">
        <fgColor theme="2" tint="-0.249977111117893"/>
        <bgColor indexed="64"/>
      </patternFill>
    </fill>
    <fill>
      <patternFill patternType="solid">
        <fgColor theme="0" tint="-0.14996795556505021"/>
        <bgColor indexed="64"/>
      </patternFill>
    </fill>
    <fill>
      <patternFill patternType="solid">
        <fgColor theme="1"/>
        <bgColor indexed="64"/>
      </patternFill>
    </fill>
    <fill>
      <patternFill patternType="solid">
        <fgColor rgb="FFFF00FF"/>
        <bgColor indexed="64"/>
      </patternFill>
    </fill>
    <fill>
      <patternFill patternType="solid">
        <fgColor theme="6" tint="0.79998168889431442"/>
        <bgColor indexed="64"/>
      </patternFill>
    </fill>
    <fill>
      <patternFill patternType="solid">
        <fgColor rgb="FFFFFF00"/>
        <bgColor indexed="64"/>
      </patternFill>
    </fill>
    <fill>
      <patternFill patternType="solid">
        <fgColor theme="6" tint="0.39994506668294322"/>
        <bgColor indexed="64"/>
      </patternFill>
    </fill>
    <fill>
      <patternFill patternType="solid">
        <fgColor theme="5" tint="0.39994506668294322"/>
        <bgColor indexed="64"/>
      </patternFill>
    </fill>
    <fill>
      <patternFill patternType="solid">
        <fgColor theme="5" tint="0.59996337778862885"/>
        <bgColor indexed="64"/>
      </patternFill>
    </fill>
  </fills>
  <borders count="72">
    <border>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777777"/>
      </right>
      <top style="medium">
        <color rgb="FF777777"/>
      </top>
      <bottom style="medium">
        <color rgb="FF777777"/>
      </bottom>
      <diagonal/>
    </border>
    <border>
      <left style="medium">
        <color indexed="64"/>
      </left>
      <right style="medium">
        <color indexed="64"/>
      </right>
      <top style="medium">
        <color indexed="64"/>
      </top>
      <bottom style="medium">
        <color rgb="FF777777"/>
      </bottom>
      <diagonal/>
    </border>
    <border>
      <left style="medium">
        <color indexed="64"/>
      </left>
      <right style="medium">
        <color indexed="64"/>
      </right>
      <top style="medium">
        <color rgb="FF777777"/>
      </top>
      <bottom style="medium">
        <color rgb="FF777777"/>
      </bottom>
      <diagonal/>
    </border>
    <border>
      <left style="medium">
        <color indexed="64"/>
      </left>
      <right style="medium">
        <color indexed="64"/>
      </right>
      <top style="medium">
        <color rgb="FF777777"/>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double">
        <color indexed="64"/>
      </right>
      <top style="double">
        <color indexed="64"/>
      </top>
      <bottom/>
      <diagonal/>
    </border>
    <border>
      <left/>
      <right/>
      <top style="double">
        <color indexed="64"/>
      </top>
      <bottom/>
      <diagonal/>
    </border>
    <border>
      <left/>
      <right style="thin">
        <color auto="1"/>
      </right>
      <top style="double">
        <color indexed="64"/>
      </top>
      <bottom style="thin">
        <color auto="1"/>
      </bottom>
      <diagonal/>
    </border>
    <border>
      <left style="double">
        <color indexed="64"/>
      </left>
      <right/>
      <top style="double">
        <color indexed="64"/>
      </top>
      <bottom style="thin">
        <color indexed="64"/>
      </bottom>
      <diagonal/>
    </border>
    <border>
      <left/>
      <right style="double">
        <color indexed="64"/>
      </right>
      <top style="medium">
        <color indexed="64"/>
      </top>
      <bottom style="double">
        <color indexed="64"/>
      </bottom>
      <diagonal/>
    </border>
    <border>
      <left/>
      <right/>
      <top style="medium">
        <color indexed="64"/>
      </top>
      <bottom style="double">
        <color indexed="64"/>
      </bottom>
      <diagonal/>
    </border>
    <border>
      <left style="double">
        <color indexed="64"/>
      </left>
      <right/>
      <top style="medium">
        <color indexed="64"/>
      </top>
      <bottom style="double">
        <color indexed="64"/>
      </bottom>
      <diagonal/>
    </border>
  </borders>
  <cellStyleXfs count="12">
    <xf numFmtId="0" fontId="0" fillId="0" borderId="0"/>
    <xf numFmtId="0" fontId="11" fillId="0" borderId="0"/>
    <xf numFmtId="43" fontId="43"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1" fillId="0" borderId="0" applyFont="0" applyFill="0" applyBorder="0" applyAlignment="0" applyProtection="0"/>
    <xf numFmtId="0" fontId="5" fillId="0" borderId="0"/>
    <xf numFmtId="0" fontId="51" fillId="0" borderId="0"/>
    <xf numFmtId="0" fontId="48" fillId="0" borderId="0">
      <alignment vertical="top"/>
    </xf>
    <xf numFmtId="9" fontId="5" fillId="0" borderId="0" applyFont="0" applyFill="0" applyBorder="0" applyAlignment="0" applyProtection="0"/>
    <xf numFmtId="9" fontId="51" fillId="0" borderId="0" applyFont="0" applyFill="0" applyBorder="0" applyAlignment="0" applyProtection="0"/>
    <xf numFmtId="0" fontId="67" fillId="0" borderId="0" applyNumberFormat="0" applyFill="0" applyBorder="0" applyAlignment="0" applyProtection="0"/>
  </cellStyleXfs>
  <cellXfs count="333">
    <xf numFmtId="0" fontId="0" fillId="0" borderId="0" xfId="0"/>
    <xf numFmtId="0" fontId="17" fillId="0" borderId="0" xfId="0" applyFont="1"/>
    <xf numFmtId="0" fontId="18" fillId="0" borderId="0" xfId="0" applyFont="1"/>
    <xf numFmtId="0" fontId="19" fillId="0" borderId="0" xfId="0" applyFont="1"/>
    <xf numFmtId="0" fontId="19" fillId="4" borderId="15" xfId="0" applyFont="1" applyFill="1" applyBorder="1" applyAlignment="1">
      <alignment horizontal="center" vertical="center" wrapText="1"/>
    </xf>
    <xf numFmtId="0" fontId="19" fillId="0" borderId="15" xfId="0" applyFont="1" applyBorder="1" applyAlignment="1">
      <alignment vertical="center"/>
    </xf>
    <xf numFmtId="0" fontId="19" fillId="5" borderId="15" xfId="0" applyFont="1" applyFill="1" applyBorder="1" applyAlignment="1">
      <alignment horizontal="center"/>
    </xf>
    <xf numFmtId="0" fontId="19" fillId="0" borderId="0" xfId="0" applyFont="1" applyBorder="1" applyAlignment="1">
      <alignment vertical="center"/>
    </xf>
    <xf numFmtId="0" fontId="19" fillId="0" borderId="15" xfId="0" applyFont="1" applyBorder="1"/>
    <xf numFmtId="0" fontId="16" fillId="0" borderId="17" xfId="0" applyFont="1" applyBorder="1" applyAlignment="1">
      <alignment horizontal="left" vertical="center"/>
    </xf>
    <xf numFmtId="0" fontId="16" fillId="0" borderId="17" xfId="0" applyFont="1" applyBorder="1" applyAlignment="1">
      <alignment horizontal="left" vertical="center" indent="1"/>
    </xf>
    <xf numFmtId="0" fontId="16" fillId="0" borderId="19" xfId="0" applyFont="1" applyBorder="1" applyAlignment="1">
      <alignment horizontal="left" vertical="center" indent="1"/>
    </xf>
    <xf numFmtId="164" fontId="19" fillId="0" borderId="16" xfId="0" applyNumberFormat="1" applyFont="1" applyFill="1" applyBorder="1"/>
    <xf numFmtId="0" fontId="19" fillId="0" borderId="20" xfId="0" applyFont="1" applyBorder="1"/>
    <xf numFmtId="164" fontId="19" fillId="0" borderId="21" xfId="0" applyNumberFormat="1" applyFont="1" applyFill="1" applyBorder="1"/>
    <xf numFmtId="0" fontId="16" fillId="0" borderId="14" xfId="0" applyFont="1" applyFill="1" applyBorder="1" applyAlignment="1">
      <alignment horizontal="left"/>
    </xf>
    <xf numFmtId="0" fontId="20" fillId="0" borderId="0" xfId="0" applyFont="1" applyFill="1" applyBorder="1" applyAlignment="1">
      <alignment vertical="center"/>
    </xf>
    <xf numFmtId="0" fontId="16" fillId="0" borderId="14" xfId="0" applyFont="1" applyFill="1" applyBorder="1" applyAlignment="1">
      <alignment horizontal="left" vertical="center" indent="1"/>
    </xf>
    <xf numFmtId="3" fontId="16" fillId="0" borderId="17" xfId="0" applyNumberFormat="1" applyFont="1" applyFill="1" applyBorder="1" applyAlignment="1">
      <alignment horizontal="center"/>
    </xf>
    <xf numFmtId="0" fontId="16" fillId="0" borderId="18" xfId="0" applyFont="1" applyFill="1" applyBorder="1" applyAlignment="1">
      <alignment horizontal="left" vertical="center" indent="1"/>
    </xf>
    <xf numFmtId="3" fontId="16" fillId="0" borderId="19" xfId="0" applyNumberFormat="1" applyFont="1" applyFill="1" applyBorder="1" applyAlignment="1">
      <alignment horizontal="center"/>
    </xf>
    <xf numFmtId="3" fontId="16" fillId="0" borderId="0" xfId="0" applyNumberFormat="1" applyFont="1" applyFill="1" applyBorder="1" applyAlignment="1">
      <alignment horizontal="center"/>
    </xf>
    <xf numFmtId="0" fontId="21" fillId="0" borderId="0" xfId="0" applyFont="1" applyFill="1"/>
    <xf numFmtId="3" fontId="16" fillId="0" borderId="25" xfId="0" applyNumberFormat="1" applyFont="1" applyFill="1" applyBorder="1" applyAlignment="1">
      <alignment horizontal="center"/>
    </xf>
    <xf numFmtId="3" fontId="16" fillId="0" borderId="26" xfId="0" applyNumberFormat="1" applyFont="1" applyFill="1" applyBorder="1" applyAlignment="1">
      <alignment horizontal="center"/>
    </xf>
    <xf numFmtId="0" fontId="19" fillId="0" borderId="17" xfId="0" applyFont="1" applyBorder="1"/>
    <xf numFmtId="0" fontId="19" fillId="0" borderId="16" xfId="0" applyFont="1" applyBorder="1"/>
    <xf numFmtId="0" fontId="19" fillId="0" borderId="19" xfId="0" applyFont="1" applyBorder="1"/>
    <xf numFmtId="0" fontId="19" fillId="0" borderId="21" xfId="0" applyFont="1" applyBorder="1"/>
    <xf numFmtId="0" fontId="24" fillId="0" borderId="0" xfId="0" applyFont="1"/>
    <xf numFmtId="0" fontId="19" fillId="0" borderId="6" xfId="0" applyFont="1" applyBorder="1" applyAlignment="1">
      <alignment horizontal="left" vertical="center"/>
    </xf>
    <xf numFmtId="0" fontId="26" fillId="2" borderId="10" xfId="0" applyFont="1" applyFill="1" applyBorder="1" applyAlignment="1">
      <alignment horizontal="left" vertical="center"/>
    </xf>
    <xf numFmtId="0" fontId="0" fillId="2" borderId="11" xfId="0" applyFont="1" applyFill="1" applyBorder="1" applyAlignment="1">
      <alignment horizontal="center"/>
    </xf>
    <xf numFmtId="0" fontId="0" fillId="2" borderId="12" xfId="0" applyFont="1" applyFill="1" applyBorder="1" applyAlignment="1">
      <alignment horizontal="center"/>
    </xf>
    <xf numFmtId="0" fontId="19" fillId="0" borderId="14" xfId="0" applyFont="1" applyBorder="1" applyAlignment="1">
      <alignment horizontal="left" vertical="center" indent="1"/>
    </xf>
    <xf numFmtId="0" fontId="0" fillId="0" borderId="15" xfId="0" applyFont="1" applyBorder="1" applyAlignment="1">
      <alignment horizontal="center"/>
    </xf>
    <xf numFmtId="0" fontId="0" fillId="0" borderId="16" xfId="0" applyFont="1" applyBorder="1" applyAlignment="1">
      <alignment horizontal="center"/>
    </xf>
    <xf numFmtId="0" fontId="0" fillId="2" borderId="16" xfId="0" applyFont="1" applyFill="1" applyBorder="1" applyAlignment="1">
      <alignment horizontal="center"/>
    </xf>
    <xf numFmtId="0" fontId="26" fillId="0" borderId="10" xfId="0" applyFont="1" applyBorder="1" applyAlignment="1">
      <alignment horizontal="left" vertical="center" indent="1"/>
    </xf>
    <xf numFmtId="0" fontId="19" fillId="0" borderId="14" xfId="0" applyFont="1" applyBorder="1" applyAlignment="1">
      <alignment horizontal="left" vertical="center" wrapText="1" indent="1"/>
    </xf>
    <xf numFmtId="0" fontId="0" fillId="0" borderId="15" xfId="0" applyFont="1" applyFill="1" applyBorder="1" applyAlignment="1">
      <alignment horizontal="center"/>
    </xf>
    <xf numFmtId="0" fontId="0" fillId="0" borderId="16" xfId="0" applyFont="1" applyFill="1" applyBorder="1" applyAlignment="1">
      <alignment horizontal="center"/>
    </xf>
    <xf numFmtId="0" fontId="0" fillId="0" borderId="0" xfId="0" applyFont="1"/>
    <xf numFmtId="0" fontId="19" fillId="0" borderId="0" xfId="0" applyFont="1" applyFill="1" applyBorder="1" applyAlignment="1">
      <alignment horizontal="center"/>
    </xf>
    <xf numFmtId="0" fontId="0" fillId="0" borderId="9" xfId="0" applyFont="1" applyBorder="1" applyAlignment="1">
      <alignment horizontal="center"/>
    </xf>
    <xf numFmtId="0" fontId="0" fillId="2" borderId="13" xfId="0" applyFont="1" applyFill="1" applyBorder="1" applyAlignment="1">
      <alignment horizontal="center"/>
    </xf>
    <xf numFmtId="0" fontId="0" fillId="0" borderId="17" xfId="0" applyFont="1" applyBorder="1" applyAlignment="1">
      <alignment horizontal="center"/>
    </xf>
    <xf numFmtId="0" fontId="0" fillId="2" borderId="17" xfId="0" applyFont="1" applyFill="1" applyBorder="1" applyAlignment="1">
      <alignment horizontal="center"/>
    </xf>
    <xf numFmtId="0" fontId="0" fillId="0" borderId="17" xfId="0" applyFont="1" applyFill="1" applyBorder="1" applyAlignment="1">
      <alignment horizontal="center"/>
    </xf>
    <xf numFmtId="0" fontId="0" fillId="0" borderId="0" xfId="0" applyFill="1"/>
    <xf numFmtId="0" fontId="12" fillId="4" borderId="15" xfId="0" applyFont="1" applyFill="1" applyBorder="1" applyAlignment="1">
      <alignment horizontal="center" vertical="center" wrapText="1"/>
    </xf>
    <xf numFmtId="0" fontId="12" fillId="0" borderId="0" xfId="0" applyFont="1"/>
    <xf numFmtId="0" fontId="25" fillId="0" borderId="0" xfId="0" applyFont="1"/>
    <xf numFmtId="0" fontId="12" fillId="0" borderId="15" xfId="0" applyFont="1" applyBorder="1" applyAlignment="1">
      <alignment horizontal="center"/>
    </xf>
    <xf numFmtId="0" fontId="12" fillId="0" borderId="15" xfId="0" applyFont="1" applyBorder="1"/>
    <xf numFmtId="0" fontId="27" fillId="0" borderId="0" xfId="0" applyFont="1"/>
    <xf numFmtId="0" fontId="12" fillId="4" borderId="0" xfId="0" applyFont="1" applyFill="1" applyBorder="1"/>
    <xf numFmtId="0" fontId="12" fillId="3" borderId="0" xfId="0" applyFont="1" applyFill="1" applyBorder="1"/>
    <xf numFmtId="0" fontId="12" fillId="3" borderId="0" xfId="0" applyFont="1" applyFill="1"/>
    <xf numFmtId="0" fontId="12" fillId="4" borderId="0" xfId="0" applyFont="1" applyFill="1" applyBorder="1" applyAlignment="1">
      <alignment horizontal="center" vertical="center"/>
    </xf>
    <xf numFmtId="0" fontId="12" fillId="3" borderId="0" xfId="0" applyFont="1" applyFill="1" applyBorder="1" applyAlignment="1">
      <alignment vertical="center"/>
    </xf>
    <xf numFmtId="0" fontId="24" fillId="0" borderId="0" xfId="0" applyFont="1" applyFill="1"/>
    <xf numFmtId="0" fontId="12" fillId="0" borderId="0" xfId="0" applyFont="1" applyFill="1" applyBorder="1"/>
    <xf numFmtId="0" fontId="12" fillId="0" borderId="0" xfId="0" applyFont="1" applyFill="1"/>
    <xf numFmtId="0" fontId="11" fillId="0" borderId="34" xfId="1" applyFill="1" applyBorder="1" applyAlignment="1">
      <alignment horizontal="center" vertical="center" wrapText="1"/>
    </xf>
    <xf numFmtId="0" fontId="11" fillId="0" borderId="33" xfId="1" applyFill="1" applyBorder="1" applyAlignment="1">
      <alignment vertical="top" wrapText="1" indent="3"/>
    </xf>
    <xf numFmtId="0" fontId="11" fillId="0" borderId="35" xfId="1" applyFill="1" applyBorder="1" applyAlignment="1">
      <alignment horizontal="center" vertical="center" wrapText="1"/>
    </xf>
    <xf numFmtId="0" fontId="11" fillId="0" borderId="36" xfId="1" applyFill="1" applyBorder="1" applyAlignment="1">
      <alignment horizontal="center" vertical="center" wrapText="1"/>
    </xf>
    <xf numFmtId="0" fontId="30" fillId="0" borderId="0" xfId="0" applyFont="1" applyAlignment="1">
      <alignment vertical="center"/>
    </xf>
    <xf numFmtId="0" fontId="31" fillId="0" borderId="0" xfId="0" applyFont="1" applyAlignment="1">
      <alignment wrapText="1"/>
    </xf>
    <xf numFmtId="0" fontId="32" fillId="0" borderId="0" xfId="0" applyFont="1" applyAlignment="1">
      <alignment vertical="center"/>
    </xf>
    <xf numFmtId="0" fontId="10" fillId="4" borderId="15" xfId="0" applyFont="1" applyFill="1" applyBorder="1" applyAlignment="1">
      <alignment horizontal="center" vertical="center" wrapText="1"/>
    </xf>
    <xf numFmtId="0" fontId="10" fillId="0" borderId="14" xfId="0" applyFont="1" applyBorder="1" applyAlignment="1">
      <alignment horizontal="left" vertical="center" indent="1"/>
    </xf>
    <xf numFmtId="0" fontId="33" fillId="0" borderId="0" xfId="0" applyFont="1"/>
    <xf numFmtId="0" fontId="10" fillId="0" borderId="15" xfId="0" applyFont="1" applyBorder="1"/>
    <xf numFmtId="0" fontId="10" fillId="4" borderId="0" xfId="0" applyFont="1" applyFill="1" applyBorder="1"/>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0" fillId="2" borderId="15" xfId="0" applyFont="1" applyFill="1" applyBorder="1" applyAlignment="1">
      <alignment horizontal="center"/>
    </xf>
    <xf numFmtId="0" fontId="19" fillId="2" borderId="14" xfId="0" applyFont="1" applyFill="1" applyBorder="1" applyAlignment="1">
      <alignment horizontal="left" vertical="center" indent="1"/>
    </xf>
    <xf numFmtId="0" fontId="15" fillId="0" borderId="9" xfId="0" applyFont="1" applyFill="1" applyBorder="1" applyAlignment="1">
      <alignment horizontal="center"/>
    </xf>
    <xf numFmtId="0" fontId="15" fillId="0" borderId="7" xfId="0" applyFont="1" applyFill="1" applyBorder="1" applyAlignment="1">
      <alignment horizontal="center"/>
    </xf>
    <xf numFmtId="0" fontId="15" fillId="0" borderId="8" xfId="0" applyFont="1" applyFill="1" applyBorder="1" applyAlignment="1">
      <alignment horizontal="center"/>
    </xf>
    <xf numFmtId="0" fontId="24" fillId="0" borderId="0" xfId="0" applyFont="1" applyAlignment="1">
      <alignment horizontal="center"/>
    </xf>
    <xf numFmtId="0" fontId="36" fillId="0" borderId="0" xfId="0" applyFont="1" applyAlignment="1">
      <alignment horizontal="center" vertical="center"/>
    </xf>
    <xf numFmtId="0" fontId="12" fillId="9" borderId="0" xfId="0" applyFont="1" applyFill="1"/>
    <xf numFmtId="0" fontId="23" fillId="9" borderId="0" xfId="0" applyFont="1" applyFill="1"/>
    <xf numFmtId="0" fontId="19" fillId="9" borderId="0" xfId="0" applyFont="1" applyFill="1"/>
    <xf numFmtId="0" fontId="20" fillId="9" borderId="0" xfId="0" applyFont="1" applyFill="1" applyBorder="1" applyAlignment="1">
      <alignment vertical="center"/>
    </xf>
    <xf numFmtId="0" fontId="13" fillId="10" borderId="0" xfId="0" applyFont="1" applyFill="1" applyBorder="1" applyAlignment="1">
      <alignment horizontal="center" vertical="center"/>
    </xf>
    <xf numFmtId="0" fontId="23" fillId="10" borderId="39" xfId="0" applyFont="1" applyFill="1" applyBorder="1" applyAlignment="1">
      <alignment horizontal="center" vertical="center"/>
    </xf>
    <xf numFmtId="0" fontId="13" fillId="10" borderId="39" xfId="0" applyFont="1" applyFill="1" applyBorder="1" applyAlignment="1">
      <alignment horizontal="center" vertical="center"/>
    </xf>
    <xf numFmtId="0" fontId="16" fillId="11" borderId="15" xfId="0" applyFont="1" applyFill="1" applyBorder="1" applyAlignment="1">
      <alignment horizontal="center"/>
    </xf>
    <xf numFmtId="0" fontId="23" fillId="0" borderId="39" xfId="0" applyFont="1" applyFill="1" applyBorder="1" applyAlignment="1">
      <alignment horizontal="center" vertical="center"/>
    </xf>
    <xf numFmtId="0" fontId="35" fillId="0" borderId="0" xfId="0" applyFont="1" applyFill="1" applyAlignment="1">
      <alignment horizontal="left" vertical="center"/>
    </xf>
    <xf numFmtId="0" fontId="36" fillId="0" borderId="0" xfId="0" applyFont="1" applyFill="1" applyAlignment="1">
      <alignment horizontal="left" vertical="center"/>
    </xf>
    <xf numFmtId="0" fontId="41" fillId="9" borderId="0" xfId="0" applyFont="1" applyFill="1"/>
    <xf numFmtId="0" fontId="42" fillId="9" borderId="0" xfId="0" applyFont="1" applyFill="1" applyAlignment="1">
      <alignment horizontal="center"/>
    </xf>
    <xf numFmtId="0" fontId="38" fillId="9" borderId="0" xfId="0" applyFont="1" applyFill="1" applyBorder="1" applyAlignment="1">
      <alignment vertical="center"/>
    </xf>
    <xf numFmtId="0" fontId="9" fillId="0" borderId="33" xfId="1" applyFont="1" applyFill="1" applyBorder="1" applyAlignment="1">
      <alignment vertical="top" wrapText="1" indent="3"/>
    </xf>
    <xf numFmtId="0" fontId="9" fillId="0" borderId="34" xfId="1"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0" borderId="10" xfId="0" applyFont="1" applyBorder="1" applyAlignment="1">
      <alignment horizontal="left" vertical="center" indent="1"/>
    </xf>
    <xf numFmtId="0" fontId="7" fillId="0" borderId="15" xfId="0" applyFont="1" applyBorder="1"/>
    <xf numFmtId="0" fontId="0" fillId="0" borderId="0" xfId="0" applyFill="1" applyBorder="1" applyAlignment="1">
      <alignment horizontal="center"/>
    </xf>
    <xf numFmtId="0" fontId="7" fillId="0" borderId="15" xfId="0" applyFont="1" applyBorder="1" applyAlignment="1">
      <alignment vertical="center"/>
    </xf>
    <xf numFmtId="0" fontId="0" fillId="0" borderId="16" xfId="0" applyBorder="1" applyAlignment="1">
      <alignment horizontal="center"/>
    </xf>
    <xf numFmtId="0" fontId="7" fillId="0" borderId="10" xfId="0" applyFont="1" applyBorder="1" applyAlignment="1">
      <alignment horizontal="left" vertical="center" indent="1"/>
    </xf>
    <xf numFmtId="0" fontId="6" fillId="0" borderId="0" xfId="0" applyFont="1" applyBorder="1" applyAlignment="1">
      <alignment vertical="center"/>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40" xfId="0" applyFont="1" applyBorder="1" applyAlignment="1">
      <alignment horizontal="left" vertical="center" wrapText="1"/>
    </xf>
    <xf numFmtId="0" fontId="5" fillId="0" borderId="40" xfId="0" applyFont="1" applyBorder="1" applyAlignment="1">
      <alignment vertical="center" wrapText="1"/>
    </xf>
    <xf numFmtId="0" fontId="5" fillId="10" borderId="0" xfId="0" applyFont="1" applyFill="1"/>
    <xf numFmtId="0" fontId="0" fillId="10" borderId="0" xfId="0" applyFill="1"/>
    <xf numFmtId="0" fontId="24" fillId="10" borderId="0" xfId="0" applyFont="1" applyFill="1" applyBorder="1" applyAlignment="1"/>
    <xf numFmtId="0" fontId="22" fillId="10" borderId="0" xfId="0" applyFont="1" applyFill="1" applyBorder="1" applyAlignment="1"/>
    <xf numFmtId="0" fontId="29" fillId="10" borderId="0" xfId="0" applyFont="1" applyFill="1"/>
    <xf numFmtId="0" fontId="5" fillId="0" borderId="15" xfId="0" applyFont="1" applyBorder="1" applyAlignment="1">
      <alignment horizontal="center" vertical="center" wrapText="1"/>
    </xf>
    <xf numFmtId="0" fontId="16" fillId="0" borderId="50" xfId="0" applyFont="1" applyBorder="1" applyAlignment="1">
      <alignment horizontal="right" vertical="center"/>
    </xf>
    <xf numFmtId="165" fontId="16" fillId="0" borderId="51" xfId="2" applyNumberFormat="1" applyFont="1" applyBorder="1" applyAlignment="1">
      <alignment horizontal="center" vertical="center" wrapText="1"/>
    </xf>
    <xf numFmtId="42" fontId="16" fillId="0" borderId="52" xfId="0" applyNumberFormat="1" applyFont="1" applyBorder="1" applyAlignment="1">
      <alignment horizontal="center" vertical="center" wrapText="1"/>
    </xf>
    <xf numFmtId="165" fontId="5" fillId="0" borderId="15" xfId="2" applyNumberFormat="1" applyFont="1" applyFill="1" applyBorder="1" applyAlignment="1">
      <alignment vertical="center"/>
    </xf>
    <xf numFmtId="165" fontId="5" fillId="0" borderId="11" xfId="2" applyNumberFormat="1" applyFont="1" applyFill="1" applyBorder="1" applyAlignment="1">
      <alignment vertical="center"/>
    </xf>
    <xf numFmtId="165" fontId="5" fillId="10" borderId="15" xfId="2" applyNumberFormat="1" applyFont="1" applyFill="1" applyBorder="1" applyAlignment="1">
      <alignment vertical="center"/>
    </xf>
    <xf numFmtId="165" fontId="5" fillId="10" borderId="11" xfId="2" applyNumberFormat="1" applyFont="1" applyFill="1" applyBorder="1" applyAlignment="1">
      <alignment vertical="center"/>
    </xf>
    <xf numFmtId="165" fontId="47" fillId="10" borderId="15" xfId="2" applyNumberFormat="1" applyFont="1" applyFill="1" applyBorder="1" applyAlignment="1">
      <alignment vertical="center"/>
    </xf>
    <xf numFmtId="165" fontId="47" fillId="10" borderId="15" xfId="2" applyNumberFormat="1" applyFont="1" applyFill="1" applyBorder="1" applyAlignment="1">
      <alignment horizontal="center" vertical="center"/>
    </xf>
    <xf numFmtId="165" fontId="5" fillId="10" borderId="27" xfId="2" applyNumberFormat="1" applyFont="1" applyFill="1" applyBorder="1" applyAlignment="1">
      <alignment vertical="center"/>
    </xf>
    <xf numFmtId="0" fontId="5" fillId="12" borderId="20" xfId="0" applyFont="1" applyFill="1" applyBorder="1" applyAlignment="1">
      <alignment vertical="center"/>
    </xf>
    <xf numFmtId="0" fontId="5" fillId="12" borderId="20" xfId="0" applyFont="1" applyFill="1" applyBorder="1" applyAlignment="1">
      <alignment horizontal="center" vertical="center"/>
    </xf>
    <xf numFmtId="165" fontId="5" fillId="10" borderId="45" xfId="2" applyNumberFormat="1" applyFont="1" applyFill="1" applyBorder="1" applyAlignment="1">
      <alignment vertical="center"/>
    </xf>
    <xf numFmtId="3" fontId="26" fillId="10" borderId="15" xfId="0" applyNumberFormat="1" applyFont="1" applyFill="1" applyBorder="1" applyAlignment="1">
      <alignment vertical="center"/>
    </xf>
    <xf numFmtId="165" fontId="47" fillId="10" borderId="11" xfId="2" applyNumberFormat="1" applyFont="1" applyFill="1" applyBorder="1" applyAlignment="1">
      <alignment vertical="center"/>
    </xf>
    <xf numFmtId="49" fontId="5" fillId="10" borderId="27" xfId="2" applyNumberFormat="1" applyFont="1" applyFill="1" applyBorder="1" applyAlignment="1">
      <alignment horizontal="right" vertical="center" indent="1"/>
    </xf>
    <xf numFmtId="0" fontId="5" fillId="0" borderId="26" xfId="0" applyFont="1" applyBorder="1" applyAlignment="1">
      <alignment vertical="center" wrapText="1"/>
    </xf>
    <xf numFmtId="0" fontId="5" fillId="10" borderId="0" xfId="0" applyFont="1" applyFill="1" applyBorder="1"/>
    <xf numFmtId="0" fontId="0" fillId="10" borderId="0" xfId="0" applyFill="1" applyBorder="1"/>
    <xf numFmtId="0" fontId="24" fillId="10" borderId="0" xfId="0" applyFont="1" applyFill="1" applyBorder="1" applyAlignment="1">
      <alignment vertical="center" wrapText="1"/>
    </xf>
    <xf numFmtId="0" fontId="5" fillId="10" borderId="56" xfId="0" applyFont="1" applyFill="1" applyBorder="1" applyAlignment="1">
      <alignment vertical="center"/>
    </xf>
    <xf numFmtId="0" fontId="48" fillId="10" borderId="0" xfId="0" applyFont="1" applyFill="1" applyAlignment="1">
      <alignment vertical="top"/>
    </xf>
    <xf numFmtId="0" fontId="5" fillId="0" borderId="0" xfId="0" applyFont="1"/>
    <xf numFmtId="42" fontId="5" fillId="12" borderId="21" xfId="3" applyNumberFormat="1" applyFont="1" applyFill="1" applyBorder="1" applyAlignment="1">
      <alignment vertical="center"/>
    </xf>
    <xf numFmtId="49" fontId="5" fillId="10" borderId="46" xfId="3" applyNumberFormat="1" applyFont="1" applyFill="1" applyBorder="1" applyAlignment="1">
      <alignment horizontal="right" vertical="center" indent="1"/>
    </xf>
    <xf numFmtId="42" fontId="5" fillId="10" borderId="46" xfId="3" applyNumberFormat="1" applyFont="1" applyFill="1" applyBorder="1" applyAlignment="1">
      <alignment vertical="center"/>
    </xf>
    <xf numFmtId="42" fontId="5" fillId="10" borderId="16" xfId="3" applyNumberFormat="1" applyFont="1" applyFill="1" applyBorder="1" applyAlignment="1">
      <alignment vertical="center"/>
    </xf>
    <xf numFmtId="42" fontId="47" fillId="10" borderId="12" xfId="3" applyNumberFormat="1" applyFont="1" applyFill="1" applyBorder="1" applyAlignment="1">
      <alignment vertical="center"/>
    </xf>
    <xf numFmtId="42" fontId="46" fillId="10" borderId="46" xfId="3" applyNumberFormat="1" applyFont="1" applyFill="1" applyBorder="1" applyAlignment="1">
      <alignment horizontal="center" vertical="center"/>
    </xf>
    <xf numFmtId="42" fontId="5" fillId="5" borderId="12" xfId="3" applyNumberFormat="1" applyFont="1" applyFill="1" applyBorder="1" applyAlignment="1">
      <alignment horizontal="center" vertical="center"/>
    </xf>
    <xf numFmtId="42" fontId="5" fillId="10" borderId="46" xfId="3" applyNumberFormat="1" applyFont="1" applyFill="1" applyBorder="1" applyAlignment="1">
      <alignment horizontal="center" vertical="center"/>
    </xf>
    <xf numFmtId="0" fontId="5" fillId="0" borderId="0" xfId="6" applyAlignment="1">
      <alignment horizontal="center"/>
    </xf>
    <xf numFmtId="0" fontId="5" fillId="0" borderId="0" xfId="6" applyFill="1"/>
    <xf numFmtId="0" fontId="5" fillId="0" borderId="0" xfId="6"/>
    <xf numFmtId="165" fontId="52" fillId="13" borderId="39" xfId="2" applyNumberFormat="1" applyFont="1" applyFill="1" applyBorder="1" applyAlignment="1"/>
    <xf numFmtId="0" fontId="14" fillId="0" borderId="53" xfId="6" applyFont="1" applyBorder="1" applyAlignment="1">
      <alignment horizontal="right"/>
    </xf>
    <xf numFmtId="0" fontId="47" fillId="10" borderId="60" xfId="6" applyFont="1" applyFill="1" applyBorder="1" applyAlignment="1">
      <alignment horizontal="center"/>
    </xf>
    <xf numFmtId="0" fontId="53" fillId="10" borderId="15" xfId="6" applyFont="1" applyFill="1" applyBorder="1" applyAlignment="1">
      <alignment horizontal="right"/>
    </xf>
    <xf numFmtId="0" fontId="47" fillId="0" borderId="15" xfId="6" applyFont="1" applyBorder="1" applyAlignment="1">
      <alignment horizontal="center"/>
    </xf>
    <xf numFmtId="0" fontId="47" fillId="0" borderId="15" xfId="6" applyFont="1" applyFill="1" applyBorder="1"/>
    <xf numFmtId="0" fontId="47" fillId="0" borderId="15" xfId="6" applyFont="1" applyBorder="1"/>
    <xf numFmtId="0" fontId="47" fillId="10" borderId="48" xfId="6" applyFont="1" applyFill="1" applyBorder="1" applyAlignment="1">
      <alignment horizontal="center"/>
    </xf>
    <xf numFmtId="0" fontId="47" fillId="10" borderId="48" xfId="6" applyFont="1" applyFill="1" applyBorder="1"/>
    <xf numFmtId="0" fontId="47" fillId="10" borderId="37" xfId="6" applyFont="1" applyFill="1" applyBorder="1"/>
    <xf numFmtId="0" fontId="47" fillId="10" borderId="37" xfId="6" applyFont="1" applyFill="1" applyBorder="1" applyAlignment="1">
      <alignment horizontal="center"/>
    </xf>
    <xf numFmtId="0" fontId="47" fillId="0" borderId="15" xfId="6" applyFont="1" applyBorder="1" applyAlignment="1">
      <alignment horizontal="right"/>
    </xf>
    <xf numFmtId="0" fontId="53" fillId="0" borderId="15" xfId="6" applyFont="1" applyBorder="1" applyAlignment="1">
      <alignment horizontal="right"/>
    </xf>
    <xf numFmtId="0" fontId="16" fillId="10" borderId="15" xfId="6" applyFont="1" applyFill="1" applyBorder="1" applyAlignment="1">
      <alignment horizontal="center"/>
    </xf>
    <xf numFmtId="0" fontId="48" fillId="0" borderId="0" xfId="0" applyFont="1"/>
    <xf numFmtId="0" fontId="18" fillId="10" borderId="57" xfId="6" applyFont="1" applyFill="1" applyBorder="1" applyAlignment="1">
      <alignment horizontal="center"/>
    </xf>
    <xf numFmtId="0" fontId="18" fillId="10" borderId="48" xfId="6" applyFont="1" applyFill="1" applyBorder="1" applyAlignment="1">
      <alignment wrapText="1"/>
    </xf>
    <xf numFmtId="0" fontId="54" fillId="10" borderId="48" xfId="6" applyFont="1" applyFill="1" applyBorder="1" applyAlignment="1">
      <alignment wrapText="1"/>
    </xf>
    <xf numFmtId="0" fontId="54" fillId="10" borderId="58" xfId="6" applyFont="1" applyFill="1" applyBorder="1" applyAlignment="1"/>
    <xf numFmtId="0" fontId="5" fillId="10" borderId="55" xfId="6" applyFill="1" applyBorder="1" applyAlignment="1">
      <alignment horizontal="center"/>
    </xf>
    <xf numFmtId="0" fontId="5" fillId="10" borderId="60" xfId="6" applyFill="1" applyBorder="1" applyAlignment="1">
      <alignment wrapText="1"/>
    </xf>
    <xf numFmtId="0" fontId="55" fillId="10" borderId="60" xfId="6" applyFont="1" applyFill="1" applyBorder="1" applyAlignment="1">
      <alignment wrapText="1"/>
    </xf>
    <xf numFmtId="0" fontId="56" fillId="10" borderId="30" xfId="6" applyFont="1" applyFill="1" applyBorder="1" applyAlignment="1"/>
    <xf numFmtId="0" fontId="5" fillId="0" borderId="54" xfId="6" applyBorder="1" applyAlignment="1">
      <alignment horizontal="center"/>
    </xf>
    <xf numFmtId="0" fontId="5" fillId="0" borderId="53" xfId="6" applyBorder="1"/>
    <xf numFmtId="0" fontId="47" fillId="14" borderId="15" xfId="6" applyFont="1" applyFill="1" applyBorder="1"/>
    <xf numFmtId="0" fontId="57" fillId="13" borderId="15" xfId="0" applyFont="1" applyFill="1" applyBorder="1" applyAlignment="1">
      <alignment horizontal="center"/>
    </xf>
    <xf numFmtId="0" fontId="58" fillId="0" borderId="0" xfId="0" applyFont="1"/>
    <xf numFmtId="0" fontId="5" fillId="15" borderId="27" xfId="6" applyFill="1" applyBorder="1"/>
    <xf numFmtId="0" fontId="5" fillId="15" borderId="61" xfId="6" applyFont="1" applyFill="1" applyBorder="1"/>
    <xf numFmtId="0" fontId="5" fillId="0" borderId="62" xfId="6" applyFont="1" applyBorder="1" applyAlignment="1">
      <alignment horizontal="center"/>
    </xf>
    <xf numFmtId="0" fontId="5" fillId="15" borderId="15" xfId="6" applyFill="1" applyBorder="1"/>
    <xf numFmtId="0" fontId="16" fillId="10" borderId="63" xfId="6" applyFont="1" applyFill="1" applyBorder="1" applyAlignment="1">
      <alignment horizontal="center"/>
    </xf>
    <xf numFmtId="0" fontId="16" fillId="10" borderId="27" xfId="6" applyFont="1" applyFill="1" applyBorder="1" applyAlignment="1">
      <alignment horizontal="center"/>
    </xf>
    <xf numFmtId="0" fontId="16" fillId="10" borderId="64" xfId="6" applyFont="1" applyFill="1" applyBorder="1" applyAlignment="1">
      <alignment horizontal="center"/>
    </xf>
    <xf numFmtId="0" fontId="5" fillId="0" borderId="65" xfId="6" applyBorder="1" applyAlignment="1">
      <alignment horizontal="center"/>
    </xf>
    <xf numFmtId="0" fontId="5" fillId="0" borderId="66" xfId="6" applyFill="1" applyBorder="1" applyAlignment="1">
      <alignment wrapText="1"/>
    </xf>
    <xf numFmtId="0" fontId="5" fillId="0" borderId="67" xfId="6" applyFill="1" applyBorder="1" applyAlignment="1">
      <alignment wrapText="1"/>
    </xf>
    <xf numFmtId="0" fontId="59" fillId="0" borderId="68" xfId="6" applyFont="1" applyFill="1" applyBorder="1" applyAlignment="1"/>
    <xf numFmtId="0" fontId="5" fillId="0" borderId="69" xfId="6" applyBorder="1" applyAlignment="1">
      <alignment horizontal="center"/>
    </xf>
    <xf numFmtId="165" fontId="52" fillId="13" borderId="70" xfId="2" applyNumberFormat="1" applyFont="1" applyFill="1" applyBorder="1"/>
    <xf numFmtId="0" fontId="5" fillId="0" borderId="71" xfId="6" applyBorder="1"/>
    <xf numFmtId="0" fontId="53" fillId="14" borderId="62" xfId="6" applyFont="1" applyFill="1" applyBorder="1" applyAlignment="1">
      <alignment horizontal="center"/>
    </xf>
    <xf numFmtId="0" fontId="53" fillId="14" borderId="15" xfId="6" applyFont="1" applyFill="1" applyBorder="1"/>
    <xf numFmtId="0" fontId="53" fillId="14" borderId="61" xfId="6" applyFont="1" applyFill="1" applyBorder="1"/>
    <xf numFmtId="0" fontId="18" fillId="16" borderId="15" xfId="0" applyFont="1" applyFill="1" applyBorder="1" applyAlignment="1">
      <alignment horizontal="center" vertical="center" wrapText="1"/>
    </xf>
    <xf numFmtId="0" fontId="18" fillId="10" borderId="0" xfId="0" applyFont="1" applyFill="1" applyBorder="1" applyAlignment="1">
      <alignment horizontal="center" vertical="center" wrapText="1"/>
    </xf>
    <xf numFmtId="0" fontId="60" fillId="10" borderId="15" xfId="0" applyFont="1" applyFill="1" applyBorder="1" applyAlignment="1">
      <alignment wrapText="1"/>
    </xf>
    <xf numFmtId="0" fontId="18" fillId="10" borderId="15" xfId="0" applyFont="1" applyFill="1" applyBorder="1" applyAlignment="1">
      <alignment wrapText="1"/>
    </xf>
    <xf numFmtId="0" fontId="18" fillId="10" borderId="15" xfId="0" applyFont="1" applyFill="1" applyBorder="1" applyAlignment="1">
      <alignment horizontal="center" vertical="center" wrapText="1"/>
    </xf>
    <xf numFmtId="0" fontId="18" fillId="10" borderId="0" xfId="0" applyFont="1" applyFill="1" applyBorder="1" applyAlignment="1">
      <alignment wrapText="1"/>
    </xf>
    <xf numFmtId="0" fontId="18" fillId="17" borderId="15" xfId="0" applyFont="1" applyFill="1" applyBorder="1" applyAlignment="1">
      <alignment wrapText="1"/>
    </xf>
    <xf numFmtId="0" fontId="18" fillId="17" borderId="15" xfId="0" applyFont="1" applyFill="1" applyBorder="1" applyAlignment="1">
      <alignment horizontal="center" vertical="center" wrapText="1"/>
    </xf>
    <xf numFmtId="0" fontId="18" fillId="17" borderId="15" xfId="0" applyFont="1" applyFill="1" applyBorder="1" applyAlignment="1">
      <alignment horizontal="left" wrapText="1" indent="5"/>
    </xf>
    <xf numFmtId="0" fontId="18" fillId="17" borderId="15" xfId="0" applyFont="1" applyFill="1" applyBorder="1" applyAlignment="1">
      <alignment horizontal="left" vertical="center" wrapText="1"/>
    </xf>
    <xf numFmtId="0" fontId="31" fillId="17" borderId="15" xfId="0" applyFont="1" applyFill="1" applyBorder="1" applyAlignment="1">
      <alignment horizontal="center" vertical="center" wrapText="1"/>
    </xf>
    <xf numFmtId="0" fontId="18" fillId="17" borderId="15" xfId="0" applyFont="1" applyFill="1" applyBorder="1" applyAlignment="1">
      <alignment horizontal="left" wrapText="1"/>
    </xf>
    <xf numFmtId="0" fontId="33" fillId="10" borderId="15" xfId="0" applyFont="1" applyFill="1" applyBorder="1" applyAlignment="1">
      <alignment horizontal="left" wrapText="1"/>
    </xf>
    <xf numFmtId="0" fontId="33" fillId="10" borderId="15" xfId="0" applyFont="1" applyFill="1" applyBorder="1" applyAlignment="1">
      <alignment wrapText="1"/>
    </xf>
    <xf numFmtId="0" fontId="0" fillId="16" borderId="15" xfId="0" applyFill="1" applyBorder="1" applyAlignment="1">
      <alignment wrapText="1"/>
    </xf>
    <xf numFmtId="0" fontId="0" fillId="16" borderId="15" xfId="0" applyFill="1" applyBorder="1" applyAlignment="1">
      <alignment horizontal="center" wrapText="1"/>
    </xf>
    <xf numFmtId="0" fontId="0" fillId="16" borderId="15" xfId="0" applyNumberFormat="1" applyFill="1" applyBorder="1" applyAlignment="1">
      <alignment horizontal="center" wrapText="1"/>
    </xf>
    <xf numFmtId="9" fontId="0" fillId="16" borderId="15" xfId="0" applyNumberFormat="1" applyFill="1" applyBorder="1" applyAlignment="1">
      <alignment horizontal="center" wrapText="1"/>
    </xf>
    <xf numFmtId="0" fontId="4" fillId="0" borderId="0" xfId="0" applyFont="1"/>
    <xf numFmtId="9" fontId="12" fillId="0" borderId="15" xfId="0" applyNumberFormat="1" applyFont="1" applyBorder="1" applyAlignment="1">
      <alignment horizontal="center"/>
    </xf>
    <xf numFmtId="0" fontId="3" fillId="0" borderId="15" xfId="0" applyFont="1" applyBorder="1"/>
    <xf numFmtId="0" fontId="2" fillId="0" borderId="15" xfId="0" applyFont="1" applyBorder="1" applyAlignment="1">
      <alignment horizontal="center"/>
    </xf>
    <xf numFmtId="0" fontId="23" fillId="9" borderId="0" xfId="0" applyFont="1" applyFill="1" applyAlignment="1">
      <alignment horizontal="center"/>
    </xf>
    <xf numFmtId="0" fontId="24" fillId="0" borderId="1"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5" fillId="0" borderId="2" xfId="0" applyFont="1" applyFill="1" applyBorder="1" applyAlignment="1">
      <alignment horizontal="center"/>
    </xf>
    <xf numFmtId="0" fontId="0" fillId="0" borderId="3" xfId="0" applyFont="1" applyFill="1" applyBorder="1"/>
    <xf numFmtId="0" fontId="0" fillId="0" borderId="4" xfId="0" applyFont="1" applyFill="1" applyBorder="1"/>
    <xf numFmtId="0" fontId="37" fillId="9" borderId="0" xfId="0" applyFont="1" applyFill="1" applyBorder="1" applyAlignment="1">
      <alignment horizontal="center" vertical="center"/>
    </xf>
    <xf numFmtId="0" fontId="19" fillId="5" borderId="15" xfId="0" applyFont="1" applyFill="1" applyBorder="1" applyAlignment="1">
      <alignment horizontal="center"/>
    </xf>
    <xf numFmtId="0" fontId="39" fillId="9" borderId="0" xfId="0" applyFont="1" applyFill="1" applyBorder="1" applyAlignment="1">
      <alignment horizontal="center" vertical="center"/>
    </xf>
    <xf numFmtId="0" fontId="40" fillId="9" borderId="0" xfId="0" applyFont="1" applyFill="1" applyBorder="1" applyAlignment="1">
      <alignment horizontal="center" vertical="center"/>
    </xf>
    <xf numFmtId="0" fontId="16" fillId="6" borderId="22" xfId="0" applyFont="1" applyFill="1" applyBorder="1" applyAlignment="1">
      <alignment horizontal="center" vertical="center"/>
    </xf>
    <xf numFmtId="0" fontId="16" fillId="6" borderId="0" xfId="0" applyFont="1" applyFill="1" applyBorder="1" applyAlignment="1">
      <alignment horizontal="center" vertical="center"/>
    </xf>
    <xf numFmtId="0" fontId="19" fillId="6" borderId="22" xfId="0" applyFont="1" applyFill="1" applyBorder="1" applyAlignment="1">
      <alignment horizontal="center" vertical="center"/>
    </xf>
    <xf numFmtId="0" fontId="19" fillId="6" borderId="0" xfId="0" applyFont="1" applyFill="1" applyBorder="1" applyAlignment="1">
      <alignment horizontal="center" vertical="center"/>
    </xf>
    <xf numFmtId="0" fontId="10" fillId="0" borderId="31"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9" fillId="8" borderId="17" xfId="0" applyFont="1" applyFill="1" applyBorder="1" applyAlignment="1">
      <alignment horizontal="center" vertical="center" wrapText="1"/>
    </xf>
    <xf numFmtId="0" fontId="19" fillId="8" borderId="16" xfId="0" applyFont="1" applyFill="1" applyBorder="1" applyAlignment="1">
      <alignment horizontal="center" vertical="center" wrapText="1"/>
    </xf>
    <xf numFmtId="0" fontId="16" fillId="0" borderId="1" xfId="0" applyFont="1" applyFill="1" applyBorder="1" applyAlignment="1">
      <alignment horizontal="center"/>
    </xf>
    <xf numFmtId="0" fontId="16" fillId="0" borderId="5" xfId="0" applyFont="1" applyFill="1" applyBorder="1" applyAlignment="1">
      <alignment horizontal="center"/>
    </xf>
    <xf numFmtId="0" fontId="19" fillId="5" borderId="9"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5" borderId="23"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5" borderId="24" xfId="0" applyFont="1" applyFill="1" applyBorder="1" applyAlignment="1">
      <alignment horizontal="center" vertical="center" wrapText="1"/>
    </xf>
    <xf numFmtId="0" fontId="19" fillId="7" borderId="16" xfId="0" applyFont="1" applyFill="1" applyBorder="1" applyAlignment="1">
      <alignment horizontal="center" vertical="center" wrapText="1"/>
    </xf>
    <xf numFmtId="0" fontId="19" fillId="7" borderId="17"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38" fillId="9" borderId="0" xfId="0" applyFont="1" applyFill="1" applyAlignment="1">
      <alignment horizontal="center"/>
    </xf>
    <xf numFmtId="0" fontId="5" fillId="10" borderId="22" xfId="0" applyFont="1" applyFill="1" applyBorder="1" applyAlignment="1">
      <alignment horizontal="left" vertical="center" wrapText="1" indent="1"/>
    </xf>
    <xf numFmtId="0" fontId="5" fillId="10" borderId="0" xfId="0" applyFont="1" applyFill="1" applyBorder="1" applyAlignment="1">
      <alignment horizontal="left" vertical="center" wrapText="1" indent="1"/>
    </xf>
    <xf numFmtId="0" fontId="5" fillId="10" borderId="47" xfId="0" applyFont="1" applyFill="1" applyBorder="1" applyAlignment="1">
      <alignment horizontal="left" vertical="center" wrapText="1" indent="1"/>
    </xf>
    <xf numFmtId="0" fontId="5" fillId="10" borderId="53" xfId="0" applyFont="1" applyFill="1" applyBorder="1" applyAlignment="1">
      <alignment horizontal="left" vertical="center" wrapText="1" indent="1"/>
    </xf>
    <xf numFmtId="0" fontId="5" fillId="10" borderId="39" xfId="0" applyFont="1" applyFill="1" applyBorder="1" applyAlignment="1">
      <alignment horizontal="left" vertical="center" wrapText="1" indent="1"/>
    </xf>
    <xf numFmtId="0" fontId="5" fillId="10" borderId="54" xfId="0" applyFont="1" applyFill="1" applyBorder="1" applyAlignment="1">
      <alignment horizontal="left" vertical="center" wrapText="1" indent="1"/>
    </xf>
    <xf numFmtId="0" fontId="5" fillId="0" borderId="23"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28" fillId="10" borderId="0" xfId="0" applyFont="1" applyFill="1" applyAlignment="1">
      <alignment vertical="center" wrapText="1"/>
    </xf>
    <xf numFmtId="0" fontId="29" fillId="10" borderId="0" xfId="0" applyFont="1" applyFill="1" applyAlignment="1">
      <alignment vertical="center" wrapText="1"/>
    </xf>
    <xf numFmtId="0" fontId="5"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4" xfId="0" applyFont="1" applyBorder="1" applyAlignment="1">
      <alignment horizontal="center" vertical="center"/>
    </xf>
    <xf numFmtId="0" fontId="5" fillId="0" borderId="28" xfId="0" applyFont="1" applyBorder="1" applyAlignment="1">
      <alignment horizontal="center" vertical="center"/>
    </xf>
    <xf numFmtId="0" fontId="5" fillId="0" borderId="42" xfId="0" applyFont="1" applyBorder="1" applyAlignment="1">
      <alignment horizontal="center" vertical="center"/>
    </xf>
    <xf numFmtId="0" fontId="5" fillId="0" borderId="32" xfId="0" applyFont="1" applyBorder="1" applyAlignment="1">
      <alignment horizontal="center" vertical="center"/>
    </xf>
    <xf numFmtId="0" fontId="5" fillId="0" borderId="46" xfId="0" applyFont="1" applyBorder="1" applyAlignment="1">
      <alignment horizontal="center" vertical="center" wrapText="1"/>
    </xf>
    <xf numFmtId="0" fontId="5" fillId="0" borderId="12" xfId="0" applyFont="1" applyBorder="1" applyAlignment="1">
      <alignment horizontal="center" vertical="center" wrapText="1"/>
    </xf>
    <xf numFmtId="0" fontId="45" fillId="0" borderId="29" xfId="0" applyFont="1" applyBorder="1" applyAlignment="1">
      <alignment horizontal="center" vertical="center" wrapText="1"/>
    </xf>
    <xf numFmtId="0" fontId="45" fillId="0" borderId="38"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11" xfId="0" applyFont="1" applyBorder="1" applyAlignment="1">
      <alignment horizontal="center" vertical="center" wrapText="1"/>
    </xf>
    <xf numFmtId="0" fontId="5" fillId="10" borderId="29" xfId="0" applyFont="1" applyFill="1" applyBorder="1" applyAlignment="1">
      <alignment horizontal="left" vertical="center" wrapText="1"/>
    </xf>
    <xf numFmtId="0" fontId="5" fillId="10" borderId="37" xfId="0" applyFont="1" applyFill="1" applyBorder="1" applyAlignment="1">
      <alignment horizontal="left" vertical="center" wrapText="1"/>
    </xf>
    <xf numFmtId="0" fontId="5" fillId="10" borderId="38" xfId="0" applyFont="1" applyFill="1" applyBorder="1" applyAlignment="1">
      <alignment horizontal="left" vertical="center" wrapText="1"/>
    </xf>
    <xf numFmtId="0" fontId="48" fillId="10" borderId="0" xfId="0" applyFont="1" applyFill="1" applyAlignment="1">
      <alignment horizontal="left" vertical="top" wrapText="1"/>
    </xf>
    <xf numFmtId="0" fontId="45" fillId="0" borderId="30" xfId="0" applyFont="1" applyBorder="1" applyAlignment="1">
      <alignment horizontal="center" vertical="center" wrapText="1"/>
    </xf>
    <xf numFmtId="0" fontId="45" fillId="0" borderId="55" xfId="0" applyFont="1" applyBorder="1" applyAlignment="1">
      <alignment horizontal="center" vertical="center" wrapText="1"/>
    </xf>
    <xf numFmtId="0" fontId="12" fillId="3" borderId="0" xfId="0" applyFont="1" applyFill="1" applyAlignment="1">
      <alignment horizontal="center" vertical="center"/>
    </xf>
    <xf numFmtId="0" fontId="16" fillId="11" borderId="15" xfId="0" applyFont="1" applyFill="1" applyBorder="1" applyAlignment="1">
      <alignment horizontal="center"/>
    </xf>
    <xf numFmtId="0" fontId="12" fillId="3" borderId="0" xfId="0" applyFont="1" applyFill="1" applyBorder="1" applyAlignment="1">
      <alignment horizontal="center" vertical="center"/>
    </xf>
    <xf numFmtId="0" fontId="12" fillId="4" borderId="0" xfId="0" applyFont="1" applyFill="1" applyBorder="1" applyAlignment="1">
      <alignment horizontal="center" vertical="center"/>
    </xf>
    <xf numFmtId="0" fontId="63" fillId="0" borderId="60" xfId="0" applyFont="1" applyBorder="1" applyAlignment="1">
      <alignment horizontal="center" wrapText="1"/>
    </xf>
    <xf numFmtId="0" fontId="18" fillId="17" borderId="27" xfId="0" applyFont="1" applyFill="1" applyBorder="1" applyAlignment="1">
      <alignment horizontal="left" vertical="center" wrapText="1"/>
    </xf>
    <xf numFmtId="0" fontId="18" fillId="17" borderId="45" xfId="0" applyFont="1" applyFill="1" applyBorder="1" applyAlignment="1">
      <alignment horizontal="left" vertical="center" wrapText="1"/>
    </xf>
    <xf numFmtId="0" fontId="18" fillId="17" borderId="11" xfId="0" applyFont="1" applyFill="1" applyBorder="1" applyAlignment="1">
      <alignment horizontal="left" vertical="center" wrapText="1"/>
    </xf>
    <xf numFmtId="0" fontId="24" fillId="16" borderId="29" xfId="0" applyFont="1" applyFill="1" applyBorder="1" applyAlignment="1">
      <alignment horizontal="left" wrapText="1"/>
    </xf>
    <xf numFmtId="0" fontId="25" fillId="16" borderId="37" xfId="0" applyFont="1" applyFill="1" applyBorder="1" applyAlignment="1">
      <alignment horizontal="left" wrapText="1"/>
    </xf>
    <xf numFmtId="0" fontId="25" fillId="16" borderId="38" xfId="0" applyFont="1" applyFill="1" applyBorder="1" applyAlignment="1">
      <alignment horizontal="left" wrapText="1"/>
    </xf>
    <xf numFmtId="0" fontId="5" fillId="10" borderId="30" xfId="6" applyFont="1" applyFill="1" applyBorder="1" applyAlignment="1">
      <alignment horizontal="center" vertical="top" wrapText="1"/>
    </xf>
    <xf numFmtId="0" fontId="5" fillId="10" borderId="56" xfId="6" applyFont="1" applyFill="1" applyBorder="1" applyAlignment="1">
      <alignment horizontal="center" vertical="top" wrapText="1"/>
    </xf>
    <xf numFmtId="0" fontId="5" fillId="10" borderId="58" xfId="6" applyFont="1" applyFill="1" applyBorder="1" applyAlignment="1">
      <alignment horizontal="center" vertical="top" wrapText="1"/>
    </xf>
    <xf numFmtId="0" fontId="5" fillId="10" borderId="60" xfId="6" applyFont="1" applyFill="1" applyBorder="1" applyAlignment="1">
      <alignment horizontal="center" vertical="center" wrapText="1"/>
    </xf>
    <xf numFmtId="0" fontId="5" fillId="10" borderId="60" xfId="6" applyFill="1" applyBorder="1" applyAlignment="1">
      <alignment horizontal="center" vertical="center" wrapText="1"/>
    </xf>
    <xf numFmtId="0" fontId="5" fillId="10" borderId="55" xfId="6" applyFill="1" applyBorder="1" applyAlignment="1">
      <alignment horizontal="center" vertical="center" wrapText="1"/>
    </xf>
    <xf numFmtId="0" fontId="5" fillId="10" borderId="0" xfId="6" applyFill="1" applyBorder="1" applyAlignment="1">
      <alignment horizontal="center" vertical="center" wrapText="1"/>
    </xf>
    <xf numFmtId="0" fontId="5" fillId="10" borderId="59" xfId="6" applyFill="1" applyBorder="1" applyAlignment="1">
      <alignment horizontal="center" vertical="center" wrapText="1"/>
    </xf>
    <xf numFmtId="0" fontId="5" fillId="10" borderId="48" xfId="6" applyFill="1" applyBorder="1" applyAlignment="1">
      <alignment horizontal="center" vertical="center" wrapText="1"/>
    </xf>
    <xf numFmtId="0" fontId="5" fillId="10" borderId="57" xfId="6" applyFill="1" applyBorder="1" applyAlignment="1">
      <alignment horizontal="center" vertical="center" wrapText="1"/>
    </xf>
    <xf numFmtId="0" fontId="5" fillId="10" borderId="55" xfId="6" applyFont="1" applyFill="1" applyBorder="1" applyAlignment="1">
      <alignment horizontal="center" vertical="center" wrapText="1"/>
    </xf>
    <xf numFmtId="0" fontId="5" fillId="10" borderId="0" xfId="6" applyFont="1" applyFill="1" applyBorder="1" applyAlignment="1">
      <alignment horizontal="center" vertical="center" wrapText="1"/>
    </xf>
    <xf numFmtId="0" fontId="5" fillId="10" borderId="59" xfId="6" applyFont="1" applyFill="1" applyBorder="1" applyAlignment="1">
      <alignment horizontal="center" vertical="center" wrapText="1"/>
    </xf>
    <xf numFmtId="0" fontId="5" fillId="10" borderId="48" xfId="6" applyFont="1" applyFill="1" applyBorder="1" applyAlignment="1">
      <alignment horizontal="center" vertical="center" wrapText="1"/>
    </xf>
    <xf numFmtId="0" fontId="5" fillId="10" borderId="57" xfId="6" applyFont="1" applyFill="1" applyBorder="1" applyAlignment="1">
      <alignment horizontal="center" vertical="center" wrapText="1"/>
    </xf>
    <xf numFmtId="0" fontId="1" fillId="4" borderId="15" xfId="0" applyFont="1" applyFill="1" applyBorder="1" applyAlignment="1">
      <alignment horizontal="center" vertical="center" wrapText="1"/>
    </xf>
    <xf numFmtId="0" fontId="68" fillId="0" borderId="0" xfId="0" applyFont="1"/>
    <xf numFmtId="0" fontId="67" fillId="17" borderId="15" xfId="11" applyFill="1" applyBorder="1" applyAlignment="1">
      <alignment horizontal="center" vertical="center" wrapText="1"/>
    </xf>
    <xf numFmtId="0" fontId="69" fillId="10" borderId="48" xfId="0" applyFont="1" applyFill="1" applyBorder="1" applyAlignment="1">
      <alignment horizontal="left" wrapText="1"/>
    </xf>
    <xf numFmtId="0" fontId="70" fillId="0" borderId="15" xfId="0" applyFont="1" applyBorder="1" applyAlignment="1">
      <alignment wrapText="1"/>
    </xf>
    <xf numFmtId="0" fontId="65" fillId="0" borderId="15" xfId="0" applyFont="1" applyBorder="1" applyAlignment="1">
      <alignment wrapText="1"/>
    </xf>
    <xf numFmtId="0" fontId="0" fillId="0" borderId="15" xfId="0" applyBorder="1" applyAlignment="1">
      <alignment wrapText="1"/>
    </xf>
    <xf numFmtId="0" fontId="0" fillId="0" borderId="15" xfId="0" applyBorder="1" applyAlignment="1">
      <alignment horizontal="center" wrapText="1"/>
    </xf>
    <xf numFmtId="0" fontId="0" fillId="0" borderId="15" xfId="0" applyNumberFormat="1" applyBorder="1" applyAlignment="1">
      <alignment horizontal="center" wrapText="1"/>
    </xf>
    <xf numFmtId="9" fontId="0" fillId="0" borderId="15" xfId="0" applyNumberFormat="1" applyBorder="1" applyAlignment="1">
      <alignment horizontal="center" wrapText="1"/>
    </xf>
    <xf numFmtId="0" fontId="0" fillId="16" borderId="15" xfId="0" applyFill="1" applyBorder="1" applyAlignment="1">
      <alignment wrapText="1"/>
    </xf>
    <xf numFmtId="0" fontId="67" fillId="0" borderId="15" xfId="11" applyBorder="1" applyAlignment="1">
      <alignment wrapText="1"/>
    </xf>
    <xf numFmtId="9" fontId="47" fillId="18" borderId="15" xfId="0" applyNumberFormat="1" applyFont="1" applyFill="1" applyBorder="1" applyAlignment="1">
      <alignment horizontal="center" wrapText="1"/>
    </xf>
    <xf numFmtId="9" fontId="61" fillId="18" borderId="15" xfId="0" applyNumberFormat="1" applyFont="1" applyFill="1" applyBorder="1" applyAlignment="1">
      <alignment horizontal="center" wrapText="1"/>
    </xf>
    <xf numFmtId="0" fontId="0" fillId="0" borderId="15" xfId="0" applyBorder="1" applyAlignment="1">
      <alignment vertical="center" wrapText="1"/>
    </xf>
    <xf numFmtId="9" fontId="47" fillId="19" borderId="15" xfId="0" applyNumberFormat="1" applyFont="1" applyFill="1" applyBorder="1" applyAlignment="1">
      <alignment horizontal="center" vertical="center" wrapText="1"/>
    </xf>
    <xf numFmtId="0" fontId="0" fillId="4" borderId="15" xfId="0" applyNumberFormat="1" applyFill="1" applyBorder="1" applyAlignment="1">
      <alignment horizontal="center" vertical="center" wrapText="1"/>
    </xf>
    <xf numFmtId="0" fontId="67" fillId="16" borderId="15" xfId="11" applyFill="1" applyBorder="1" applyAlignment="1">
      <alignment horizontal="center" vertical="center" wrapText="1"/>
    </xf>
  </cellXfs>
  <cellStyles count="12">
    <cellStyle name="Comma" xfId="2" builtinId="3"/>
    <cellStyle name="Comma 2" xfId="4"/>
    <cellStyle name="Comma 3" xfId="5"/>
    <cellStyle name="Currency 2" xfId="3"/>
    <cellStyle name="Hyperlink" xfId="11" builtinId="8"/>
    <cellStyle name="Normal" xfId="0" builtinId="0"/>
    <cellStyle name="Normal 2" xfId="1"/>
    <cellStyle name="Normal 3" xfId="6"/>
    <cellStyle name="Normal 4" xfId="7"/>
    <cellStyle name="Normal 5" xfId="8"/>
    <cellStyle name="Percent 2" xfId="9"/>
    <cellStyle name="Percent 3" xfId="10"/>
  </cellStyles>
  <dxfs count="0"/>
  <tableStyles count="0" defaultTableStyle="TableStyleMedium9"/>
  <colors>
    <mruColors>
      <color rgb="FFB8CCE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19050</xdr:colOff>
          <xdr:row>0</xdr:row>
          <xdr:rowOff>190500</xdr:rowOff>
        </xdr:from>
        <xdr:to>
          <xdr:col>23</xdr:col>
          <xdr:colOff>66675</xdr:colOff>
          <xdr:row>32</xdr:row>
          <xdr:rowOff>19050</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190500</xdr:rowOff>
        </xdr:from>
        <xdr:to>
          <xdr:col>10</xdr:col>
          <xdr:colOff>390525</xdr:colOff>
          <xdr:row>32</xdr:row>
          <xdr:rowOff>19050</xdr:rowOff>
        </xdr:to>
        <xdr:sp macro="" textlink="">
          <xdr:nvSpPr>
            <xdr:cNvPr id="2050" name="Object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11</xdr:col>
          <xdr:colOff>0</xdr:colOff>
          <xdr:row>33</xdr:row>
          <xdr:rowOff>28575</xdr:rowOff>
        </xdr:to>
        <xdr:sp macro="" textlink="">
          <xdr:nvSpPr>
            <xdr:cNvPr id="3073" name="Object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xdr:row>
          <xdr:rowOff>0</xdr:rowOff>
        </xdr:from>
        <xdr:to>
          <xdr:col>23</xdr:col>
          <xdr:colOff>685800</xdr:colOff>
          <xdr:row>33</xdr:row>
          <xdr:rowOff>28575</xdr:rowOff>
        </xdr:to>
        <xdr:sp macro="" textlink="">
          <xdr:nvSpPr>
            <xdr:cNvPr id="3074" name="Object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8" Type="http://schemas.openxmlformats.org/officeDocument/2006/relationships/hyperlink" Target="http://valenciacollege.edu/instassess/documents/PGVS_2010_Scorecard_Respiratory_Care.pdf" TargetMode="External"/><Relationship Id="rId13" Type="http://schemas.openxmlformats.org/officeDocument/2006/relationships/hyperlink" Target="http://valenciacollege.edu/instassess/documents/PGVS_2010_Summary_Health_Nursing_RN.pdf" TargetMode="External"/><Relationship Id="rId18" Type="http://schemas.openxmlformats.org/officeDocument/2006/relationships/hyperlink" Target="http://valenciacollege.edu/instassess/documents/PGVS_2010_Scorecard_Educator_Preparation_Institute.pdf" TargetMode="External"/><Relationship Id="rId3" Type="http://schemas.openxmlformats.org/officeDocument/2006/relationships/hyperlink" Target="http://valenciacollege.edu/instassess/documents/PGVS_2010_Summary_Health_Dental_Hygiene.pdf" TargetMode="External"/><Relationship Id="rId21" Type="http://schemas.openxmlformats.org/officeDocument/2006/relationships/printerSettings" Target="../printerSettings/printerSettings45.bin"/><Relationship Id="rId7" Type="http://schemas.openxmlformats.org/officeDocument/2006/relationships/hyperlink" Target="http://valenciacollege.edu/instassess/documents/PGVS_2010_Scorecard_Radiography.pdf" TargetMode="External"/><Relationship Id="rId12" Type="http://schemas.openxmlformats.org/officeDocument/2006/relationships/hyperlink" Target="http://valenciacollege.edu/instassess/documents/PGVS_2010_Summary_Health_Emergency_Medical_Services_Technology.pdf" TargetMode="External"/><Relationship Id="rId17" Type="http://schemas.openxmlformats.org/officeDocument/2006/relationships/hyperlink" Target="http://valenciacollege.edu/instassess/documents/PGVS_2010_Summary_CJI_Law_Enforement_Officer.pdf" TargetMode="External"/><Relationship Id="rId2" Type="http://schemas.openxmlformats.org/officeDocument/2006/relationships/hyperlink" Target="http://valenciacollege.edu/instassess/documents/PGVS_2010_Scorecard_Dental_Hygiene.pdf" TargetMode="External"/><Relationship Id="rId16" Type="http://schemas.openxmlformats.org/officeDocument/2006/relationships/hyperlink" Target="http://valenciacollege.edu/instassess/documents/PGVS_2010_Summary_CJI_Correctional_Officer.pdf" TargetMode="External"/><Relationship Id="rId20" Type="http://schemas.openxmlformats.org/officeDocument/2006/relationships/hyperlink" Target="http://valenciacollege.edu/instassess/documents/PGVS_2010_Summary_Health_Cardiovascular_Technology.pdf" TargetMode="External"/><Relationship Id="rId1" Type="http://schemas.openxmlformats.org/officeDocument/2006/relationships/hyperlink" Target="http://valenciacollege.edu/instassess/documents/PGVS_2010_Scorecard_Cardiovascular_Technology.pdf" TargetMode="External"/><Relationship Id="rId6" Type="http://schemas.openxmlformats.org/officeDocument/2006/relationships/hyperlink" Target="http://valenciacollege.edu/instassess/documents/PGVS_2010_Scorecard_Nursing_RN.pdf" TargetMode="External"/><Relationship Id="rId11" Type="http://schemas.openxmlformats.org/officeDocument/2006/relationships/hyperlink" Target="http://valenciacollege.edu/instassess/documents/PGVS_2010_Summary_Health_Diagnostic_Medical_Sonography.pdf" TargetMode="External"/><Relationship Id="rId5" Type="http://schemas.openxmlformats.org/officeDocument/2006/relationships/hyperlink" Target="http://valenciacollege.edu/instassess/documents/PGVS_2010_Scorecard_Emergency_Medical_Services_Technology.pdf" TargetMode="External"/><Relationship Id="rId15" Type="http://schemas.openxmlformats.org/officeDocument/2006/relationships/hyperlink" Target="http://valenciacollege.edu/instassess/documents/PGVS_2010_Summary_Health_RespiratoryCare.pdf" TargetMode="External"/><Relationship Id="rId10" Type="http://schemas.openxmlformats.org/officeDocument/2006/relationships/hyperlink" Target="http://valenciacollege.edu/instassess/documents/PGVS_2010_Scorecard_Law_Enforcement_Officer.pdf" TargetMode="External"/><Relationship Id="rId19" Type="http://schemas.openxmlformats.org/officeDocument/2006/relationships/hyperlink" Target="http://valenciacollege.edu/instassess/documents/PGVS_2010_Summary_Educator_Preparation_Institute.pdf" TargetMode="External"/><Relationship Id="rId4" Type="http://schemas.openxmlformats.org/officeDocument/2006/relationships/hyperlink" Target="http://valenciacollege.edu/instassess/documents/PGVS_2010_Scorecard_Diagnostic_Medical_Sonography.pdf" TargetMode="External"/><Relationship Id="rId9" Type="http://schemas.openxmlformats.org/officeDocument/2006/relationships/hyperlink" Target="http://valenciacollege.edu/instassess/documents/PGVS_2010_Scorecard_Correctional_Officer.pdf" TargetMode="External"/><Relationship Id="rId14" Type="http://schemas.openxmlformats.org/officeDocument/2006/relationships/hyperlink" Target="http://valenciacollege.edu/instassess/documents/PGVS_2010_Summary_Health_Radiography.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48.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51.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printerSettings" Target="../printerSettings/printerSettings43.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s>
</file>

<file path=xl/worksheets/_rels/sheet9.xml.rels><?xml version="1.0" encoding="UTF-8" standalone="yes"?>
<Relationships xmlns="http://schemas.openxmlformats.org/package/2006/relationships"><Relationship Id="rId8" Type="http://schemas.openxmlformats.org/officeDocument/2006/relationships/hyperlink" Target="http://valenciacollege.edu/instassess/documents/Form_Letter_Rubric.pdf" TargetMode="External"/><Relationship Id="rId13" Type="http://schemas.openxmlformats.org/officeDocument/2006/relationships/hyperlink" Target="http://valenciacollege.edu/instassess/documents/HistoryWritingPrompt-Checklist.pdf" TargetMode="External"/><Relationship Id="rId18" Type="http://schemas.openxmlformats.org/officeDocument/2006/relationships/printerSettings" Target="../printerSettings/printerSettings44.bin"/><Relationship Id="rId3" Type="http://schemas.openxmlformats.org/officeDocument/2006/relationships/hyperlink" Target="http://valenciacollege.edu/instassess/documents/HUMRubric.pdf" TargetMode="External"/><Relationship Id="rId7" Type="http://schemas.openxmlformats.org/officeDocument/2006/relationships/hyperlink" Target="http://valenciacollege.edu/instassess/documents/Form_Letter_Rubric.pdf" TargetMode="External"/><Relationship Id="rId12" Type="http://schemas.openxmlformats.org/officeDocument/2006/relationships/hyperlink" Target="http://valenciacollege.edu/instassess/documents/ProgramLearningOutcomesProgramAssessmentCapstone-DentalHygiene.pdf" TargetMode="External"/><Relationship Id="rId17" Type="http://schemas.openxmlformats.org/officeDocument/2006/relationships/hyperlink" Target="http://valenciacollege.edu/instassess/documents/ParalegalStudiesCapstonePortfolioAssignment.pdf" TargetMode="External"/><Relationship Id="rId2" Type="http://schemas.openxmlformats.org/officeDocument/2006/relationships/hyperlink" Target="http://valenciacollege.edu/instassess/documents/Communicaterubrics.pdf" TargetMode="External"/><Relationship Id="rId16" Type="http://schemas.openxmlformats.org/officeDocument/2006/relationships/hyperlink" Target="http://valenciacollege.edu/instassess/documents/ITCapstoneGradeSummary.pdf" TargetMode="External"/><Relationship Id="rId1" Type="http://schemas.openxmlformats.org/officeDocument/2006/relationships/hyperlink" Target="http://valenciacollege.edu/instassess/documents/ResultsandImprovementPlan_CompI.pdf" TargetMode="External"/><Relationship Id="rId6" Type="http://schemas.openxmlformats.org/officeDocument/2006/relationships/hyperlink" Target="http://valenciacollege.edu/instassess/documents/TheaterTechRubrics.pdf" TargetMode="External"/><Relationship Id="rId11" Type="http://schemas.openxmlformats.org/officeDocument/2006/relationships/hyperlink" Target="http://valenciacollege.edu/instassess/documents/AssessingScientificReasoning.pdf" TargetMode="External"/><Relationship Id="rId5" Type="http://schemas.openxmlformats.org/officeDocument/2006/relationships/hyperlink" Target="http://valenciacollege.edu/instassess/documents/politicalscience-InformationLiteracy.pdf" TargetMode="External"/><Relationship Id="rId15" Type="http://schemas.openxmlformats.org/officeDocument/2006/relationships/hyperlink" Target="http://valenciacollege.edu/instassess/documents/IT.pdf" TargetMode="External"/><Relationship Id="rId10" Type="http://schemas.openxmlformats.org/officeDocument/2006/relationships/hyperlink" Target="http://valenciacollege.edu/instassess/documents/ProgramLearningOutcomesAssessmentPlanTemplate.pdf" TargetMode="External"/><Relationship Id="rId4" Type="http://schemas.openxmlformats.org/officeDocument/2006/relationships/hyperlink" Target="http://valenciacollege.edu/instassess/documents/AssessingScientificReasoning.pdf" TargetMode="External"/><Relationship Id="rId9" Type="http://schemas.openxmlformats.org/officeDocument/2006/relationships/hyperlink" Target="http://valenciacollege.edu/instassess/documents/Librarians.pdf" TargetMode="External"/><Relationship Id="rId14" Type="http://schemas.openxmlformats.org/officeDocument/2006/relationships/hyperlink" Target="http://valenciacollege.edu/instassess/documents/Evaluation-ModelBuildingconstruct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12"/>
  <sheetViews>
    <sheetView tabSelected="1" workbookViewId="0">
      <selection activeCell="D7" sqref="D7"/>
    </sheetView>
  </sheetViews>
  <sheetFormatPr defaultColWidth="8.75" defaultRowHeight="14.25" x14ac:dyDescent="0.2"/>
  <cols>
    <col min="1" max="1" width="26.25" customWidth="1"/>
    <col min="2" max="2" width="51.375" customWidth="1"/>
    <col min="3" max="3" width="8.75" customWidth="1"/>
  </cols>
  <sheetData>
    <row r="2" spans="1:2" ht="23.25" x14ac:dyDescent="0.2">
      <c r="A2" s="95" t="s">
        <v>141</v>
      </c>
      <c r="B2" s="49"/>
    </row>
    <row r="3" spans="1:2" ht="18.75" x14ac:dyDescent="0.2">
      <c r="A3" s="96" t="s">
        <v>431</v>
      </c>
      <c r="B3" s="49"/>
    </row>
    <row r="4" spans="1:2" ht="17.25" customHeight="1" x14ac:dyDescent="0.2">
      <c r="B4" s="85"/>
    </row>
    <row r="5" spans="1:2" ht="24" customHeight="1" x14ac:dyDescent="0.35">
      <c r="A5" s="221" t="s">
        <v>140</v>
      </c>
      <c r="B5" s="221"/>
    </row>
    <row r="6" spans="1:2" ht="16.5" customHeight="1" thickBot="1" x14ac:dyDescent="0.25"/>
    <row r="7" spans="1:2" ht="75.75" thickBot="1" x14ac:dyDescent="0.25">
      <c r="A7" s="64" t="s">
        <v>83</v>
      </c>
      <c r="B7" s="65" t="s">
        <v>84</v>
      </c>
    </row>
    <row r="8" spans="1:2" ht="124.5" customHeight="1" thickBot="1" x14ac:dyDescent="0.25">
      <c r="A8" s="101" t="s">
        <v>85</v>
      </c>
      <c r="B8" s="100" t="s">
        <v>86</v>
      </c>
    </row>
    <row r="9" spans="1:2" ht="30.75" thickBot="1" x14ac:dyDescent="0.25">
      <c r="A9" s="66" t="s">
        <v>87</v>
      </c>
      <c r="B9" s="65" t="s">
        <v>88</v>
      </c>
    </row>
    <row r="10" spans="1:2" ht="45.75" thickBot="1" x14ac:dyDescent="0.25">
      <c r="A10" s="67" t="s">
        <v>89</v>
      </c>
      <c r="B10" s="65" t="s">
        <v>90</v>
      </c>
    </row>
    <row r="11" spans="1:2" ht="45.75" thickBot="1" x14ac:dyDescent="0.25">
      <c r="A11" s="67" t="s">
        <v>91</v>
      </c>
      <c r="B11" s="65" t="s">
        <v>128</v>
      </c>
    </row>
    <row r="12" spans="1:2" ht="45.75" thickBot="1" x14ac:dyDescent="0.25">
      <c r="A12" s="67" t="s">
        <v>95</v>
      </c>
      <c r="B12" s="65" t="s">
        <v>94</v>
      </c>
    </row>
  </sheetData>
  <customSheetViews>
    <customSheetView guid="{44E1EC31-FB44-46F2-81E1-D96D5345D0B8}" showPageBreaks="1" fitToPage="1">
      <selection activeCell="A3" sqref="A3"/>
      <pageMargins left="0.7" right="0.7" top="0.75" bottom="0.75" header="0.3" footer="0.3"/>
      <printOptions horizontalCentered="1"/>
      <pageSetup paperSize="5" orientation="landscape" r:id="rId1"/>
    </customSheetView>
    <customSheetView guid="{68FB4738-30B9-464F-9887-31CC16640CE3}" showPageBreaks="1" fitToPage="1">
      <selection activeCell="A3" sqref="A3"/>
      <pageMargins left="0.7" right="0.7" top="0.75" bottom="0.75" header="0.3" footer="0.3"/>
      <printOptions horizontalCentered="1"/>
      <pageSetup paperSize="5" orientation="landscape" r:id="rId2"/>
    </customSheetView>
    <customSheetView guid="{D0B2158C-D573-4738-B59A-7C72926BFD16}" fitToPage="1">
      <selection activeCell="E7" sqref="E7"/>
      <pageMargins left="0.75" right="0.75" top="1" bottom="1" header="0.5" footer="0.5"/>
      <printOptions horizontalCentered="1"/>
      <pageSetup paperSize="5" orientation="portrait" r:id="rId3"/>
    </customSheetView>
    <customSheetView guid="{13838305-6237-1C4F-8F53-98EC540C1DCE}">
      <selection activeCell="D4" sqref="D4"/>
      <pageMargins left="0.7" right="0.7" top="0.75" bottom="0.75" header="0.3" footer="0.3"/>
    </customSheetView>
    <customSheetView guid="{4CC38CA1-79E9-43E8-9224-4A2BE786C714}" showPageBreaks="1" fitToPage="1">
      <selection activeCell="A3" sqref="A3"/>
      <pageMargins left="0.7" right="0.7" top="0.75" bottom="0.75" header="0.3" footer="0.3"/>
      <printOptions horizontalCentered="1"/>
      <pageSetup paperSize="5" orientation="portrait" r:id="rId4"/>
    </customSheetView>
    <customSheetView guid="{06504B18-E799-49A4-80A9-9ABE24D5A1DE}" fitToPage="1">
      <selection activeCell="A3" sqref="A3"/>
      <pageMargins left="0.7" right="0.7" top="0.75" bottom="0.75" header="0.3" footer="0.3"/>
      <printOptions horizontalCentered="1"/>
      <pageSetup paperSize="5" orientation="landscape" r:id="rId5"/>
    </customSheetView>
  </customSheetViews>
  <mergeCells count="1">
    <mergeCell ref="A5:B5"/>
  </mergeCells>
  <phoneticPr fontId="34" type="noConversion"/>
  <printOptions horizontalCentered="1"/>
  <pageMargins left="0.7" right="0.7" top="0.75" bottom="0.75" header="0.3" footer="0.3"/>
  <pageSetup paperSize="5" orientation="landscape" r:id="rId6"/>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6"/>
  <sheetViews>
    <sheetView zoomScale="80" zoomScaleNormal="80" workbookViewId="0">
      <selection activeCell="D6" sqref="D6"/>
    </sheetView>
  </sheetViews>
  <sheetFormatPr defaultRowHeight="14.25" x14ac:dyDescent="0.2"/>
  <cols>
    <col min="1" max="3" width="25.75" style="321" customWidth="1"/>
    <col min="4" max="4" width="29" style="321" customWidth="1"/>
    <col min="5" max="6" width="16.375" style="322" customWidth="1"/>
    <col min="7" max="7" width="9.75" style="323" hidden="1" customWidth="1"/>
    <col min="8" max="8" width="10.875" style="324" customWidth="1"/>
    <col min="9" max="9" width="10.25" style="322" hidden="1" customWidth="1"/>
    <col min="10" max="10" width="11" style="324" customWidth="1"/>
    <col min="11" max="11" width="9.875" style="322" hidden="1" customWidth="1"/>
    <col min="12" max="12" width="11" style="324" customWidth="1"/>
    <col min="13" max="16384" width="9" style="321"/>
  </cols>
  <sheetData>
    <row r="1" spans="1:12" ht="44.25" customHeight="1" x14ac:dyDescent="0.35">
      <c r="A1" s="319" t="s">
        <v>439</v>
      </c>
      <c r="B1" s="320"/>
    </row>
    <row r="2" spans="1:12" ht="150.75" customHeight="1" x14ac:dyDescent="0.2">
      <c r="A2" s="325" t="s">
        <v>426</v>
      </c>
      <c r="B2" s="325"/>
      <c r="C2" s="325"/>
      <c r="D2" s="325"/>
      <c r="E2" s="325"/>
      <c r="F2" s="325"/>
      <c r="G2" s="325"/>
      <c r="H2" s="325"/>
      <c r="I2" s="325"/>
      <c r="J2" s="325"/>
      <c r="K2" s="325"/>
      <c r="L2" s="325"/>
    </row>
    <row r="3" spans="1:12" ht="71.25" x14ac:dyDescent="0.2">
      <c r="A3" s="213" t="s">
        <v>382</v>
      </c>
      <c r="B3" s="213" t="s">
        <v>427</v>
      </c>
      <c r="C3" s="213" t="s">
        <v>428</v>
      </c>
      <c r="D3" s="213" t="s">
        <v>425</v>
      </c>
      <c r="E3" s="214" t="s">
        <v>383</v>
      </c>
      <c r="F3" s="214" t="s">
        <v>384</v>
      </c>
      <c r="G3" s="215" t="s">
        <v>385</v>
      </c>
      <c r="H3" s="216" t="s">
        <v>386</v>
      </c>
      <c r="I3" s="214" t="s">
        <v>387</v>
      </c>
      <c r="J3" s="216" t="s">
        <v>388</v>
      </c>
      <c r="K3" s="214" t="s">
        <v>389</v>
      </c>
      <c r="L3" s="216" t="s">
        <v>390</v>
      </c>
    </row>
    <row r="4" spans="1:12" ht="41.25" customHeight="1" x14ac:dyDescent="0.25">
      <c r="A4" s="321" t="s">
        <v>356</v>
      </c>
      <c r="B4" s="326" t="s">
        <v>429</v>
      </c>
      <c r="C4" s="326" t="s">
        <v>430</v>
      </c>
      <c r="D4" s="321" t="s">
        <v>391</v>
      </c>
      <c r="E4" s="324">
        <v>0.92</v>
      </c>
      <c r="F4" s="322" t="s">
        <v>392</v>
      </c>
      <c r="G4" s="323">
        <v>7</v>
      </c>
      <c r="H4" s="324">
        <v>0.87</v>
      </c>
      <c r="J4" s="327" t="s">
        <v>393</v>
      </c>
      <c r="K4" s="328"/>
      <c r="L4" s="328"/>
    </row>
    <row r="5" spans="1:12" ht="42" customHeight="1" x14ac:dyDescent="0.2">
      <c r="A5" s="321" t="s">
        <v>357</v>
      </c>
      <c r="B5" s="326" t="s">
        <v>429</v>
      </c>
      <c r="C5" s="326" t="s">
        <v>430</v>
      </c>
      <c r="D5" s="321" t="s">
        <v>394</v>
      </c>
      <c r="E5" s="324">
        <v>0.92</v>
      </c>
      <c r="F5" s="322" t="s">
        <v>395</v>
      </c>
      <c r="H5" s="324">
        <v>1</v>
      </c>
      <c r="I5" s="322">
        <v>18</v>
      </c>
      <c r="J5" s="324">
        <v>1</v>
      </c>
      <c r="L5" s="324">
        <v>1</v>
      </c>
    </row>
    <row r="6" spans="1:12" ht="46.5" customHeight="1" x14ac:dyDescent="0.2">
      <c r="A6" s="321" t="s">
        <v>396</v>
      </c>
      <c r="B6" s="326" t="s">
        <v>429</v>
      </c>
      <c r="C6" s="326" t="s">
        <v>430</v>
      </c>
      <c r="D6" s="321" t="s">
        <v>397</v>
      </c>
      <c r="E6" s="324">
        <v>0.92</v>
      </c>
      <c r="F6" s="322" t="s">
        <v>395</v>
      </c>
      <c r="G6" s="323">
        <v>8</v>
      </c>
      <c r="H6" s="324">
        <v>1</v>
      </c>
      <c r="J6" s="324">
        <v>1</v>
      </c>
      <c r="K6" s="322">
        <v>5</v>
      </c>
      <c r="L6" s="324">
        <v>1</v>
      </c>
    </row>
    <row r="7" spans="1:12" ht="42.75" x14ac:dyDescent="0.2">
      <c r="A7" s="329" t="s">
        <v>359</v>
      </c>
      <c r="B7" s="326" t="s">
        <v>429</v>
      </c>
      <c r="C7" s="326" t="s">
        <v>430</v>
      </c>
      <c r="D7" s="321" t="s">
        <v>398</v>
      </c>
      <c r="E7" s="324">
        <v>0.92</v>
      </c>
      <c r="F7" s="322" t="s">
        <v>395</v>
      </c>
      <c r="H7" s="330" t="s">
        <v>393</v>
      </c>
      <c r="J7" s="324">
        <v>0.77</v>
      </c>
      <c r="L7" s="324">
        <v>0.95</v>
      </c>
    </row>
    <row r="8" spans="1:12" ht="42.75" x14ac:dyDescent="0.2">
      <c r="A8" s="329"/>
      <c r="B8" s="321" t="s">
        <v>147</v>
      </c>
      <c r="C8" s="321" t="s">
        <v>147</v>
      </c>
      <c r="D8" s="321" t="s">
        <v>399</v>
      </c>
      <c r="E8" s="324">
        <v>0.92</v>
      </c>
      <c r="F8" s="322" t="s">
        <v>392</v>
      </c>
      <c r="H8" s="330"/>
      <c r="J8" s="324">
        <v>0.96</v>
      </c>
      <c r="L8" s="324">
        <v>0.96</v>
      </c>
    </row>
    <row r="9" spans="1:12" ht="28.5" x14ac:dyDescent="0.2">
      <c r="A9" s="321" t="s">
        <v>360</v>
      </c>
      <c r="B9" s="326" t="s">
        <v>429</v>
      </c>
      <c r="C9" s="326" t="s">
        <v>430</v>
      </c>
      <c r="D9" s="321" t="s">
        <v>400</v>
      </c>
      <c r="E9" s="324">
        <v>0.92</v>
      </c>
      <c r="F9" s="322" t="s">
        <v>395</v>
      </c>
      <c r="G9" s="323">
        <v>148</v>
      </c>
      <c r="H9" s="324">
        <v>0.93</v>
      </c>
      <c r="J9" s="324">
        <v>0.84</v>
      </c>
      <c r="L9" s="324">
        <v>0.98</v>
      </c>
    </row>
    <row r="10" spans="1:12" ht="28.5" x14ac:dyDescent="0.2">
      <c r="A10" s="321" t="s">
        <v>361</v>
      </c>
      <c r="B10" s="326" t="s">
        <v>429</v>
      </c>
      <c r="C10" s="326" t="s">
        <v>430</v>
      </c>
      <c r="D10" s="321" t="s">
        <v>401</v>
      </c>
      <c r="E10" s="324">
        <v>0.92</v>
      </c>
      <c r="F10" s="322" t="s">
        <v>395</v>
      </c>
      <c r="G10" s="323">
        <v>19</v>
      </c>
      <c r="H10" s="324">
        <v>1</v>
      </c>
      <c r="I10" s="322">
        <v>18</v>
      </c>
      <c r="J10" s="324">
        <v>1</v>
      </c>
      <c r="K10" s="322">
        <v>20</v>
      </c>
      <c r="L10" s="324">
        <v>1</v>
      </c>
    </row>
    <row r="11" spans="1:12" ht="28.5" x14ac:dyDescent="0.2">
      <c r="A11" s="321" t="s">
        <v>362</v>
      </c>
      <c r="B11" s="326" t="s">
        <v>429</v>
      </c>
      <c r="C11" s="326" t="s">
        <v>430</v>
      </c>
      <c r="D11" s="321" t="s">
        <v>402</v>
      </c>
      <c r="E11" s="324">
        <v>0.92</v>
      </c>
      <c r="F11" s="322" t="s">
        <v>395</v>
      </c>
      <c r="G11" s="323">
        <v>21</v>
      </c>
      <c r="H11" s="324">
        <v>1</v>
      </c>
      <c r="I11" s="322">
        <v>23</v>
      </c>
      <c r="J11" s="324">
        <v>0.87</v>
      </c>
      <c r="K11" s="322">
        <v>17</v>
      </c>
      <c r="L11" s="324">
        <v>0.88</v>
      </c>
    </row>
    <row r="12" spans="1:12" ht="28.5" x14ac:dyDescent="0.2">
      <c r="A12" s="321" t="s">
        <v>226</v>
      </c>
      <c r="B12" s="326" t="s">
        <v>429</v>
      </c>
      <c r="C12" s="326" t="s">
        <v>430</v>
      </c>
      <c r="E12" s="324">
        <v>0.92</v>
      </c>
      <c r="F12" s="322" t="s">
        <v>392</v>
      </c>
      <c r="H12" s="324">
        <v>0.84</v>
      </c>
      <c r="J12" s="324">
        <v>0.81</v>
      </c>
      <c r="L12" s="324">
        <v>0.81</v>
      </c>
    </row>
    <row r="13" spans="1:12" ht="28.5" x14ac:dyDescent="0.2">
      <c r="A13" s="321" t="s">
        <v>225</v>
      </c>
      <c r="B13" s="326" t="s">
        <v>429</v>
      </c>
      <c r="C13" s="326" t="s">
        <v>430</v>
      </c>
      <c r="E13" s="324">
        <v>0.92</v>
      </c>
      <c r="F13" s="322" t="s">
        <v>395</v>
      </c>
      <c r="H13" s="324">
        <v>0.96</v>
      </c>
      <c r="J13" s="324">
        <v>0.91</v>
      </c>
      <c r="L13" s="324">
        <v>0.9</v>
      </c>
    </row>
    <row r="14" spans="1:12" ht="28.5" x14ac:dyDescent="0.2">
      <c r="A14" s="329" t="s">
        <v>403</v>
      </c>
      <c r="B14" s="326" t="s">
        <v>429</v>
      </c>
      <c r="C14" s="326" t="s">
        <v>430</v>
      </c>
      <c r="D14" s="321" t="s">
        <v>404</v>
      </c>
      <c r="E14" s="324">
        <v>0.92</v>
      </c>
      <c r="G14" s="331" t="s">
        <v>405</v>
      </c>
      <c r="H14" s="331"/>
      <c r="I14" s="322">
        <v>69</v>
      </c>
      <c r="J14" s="324">
        <v>0.99</v>
      </c>
      <c r="K14" s="322">
        <v>43</v>
      </c>
      <c r="L14" s="324">
        <v>0.81</v>
      </c>
    </row>
    <row r="15" spans="1:12" x14ac:dyDescent="0.2">
      <c r="A15" s="329"/>
      <c r="B15" s="321" t="s">
        <v>147</v>
      </c>
      <c r="C15" s="321" t="s">
        <v>147</v>
      </c>
      <c r="D15" s="321" t="s">
        <v>406</v>
      </c>
      <c r="E15" s="324">
        <v>0.92</v>
      </c>
      <c r="G15" s="331"/>
      <c r="H15" s="331"/>
      <c r="I15" s="322">
        <v>84</v>
      </c>
      <c r="J15" s="324">
        <v>0.95</v>
      </c>
      <c r="K15" s="322">
        <v>55</v>
      </c>
      <c r="L15" s="324">
        <v>0.95</v>
      </c>
    </row>
    <row r="16" spans="1:12" x14ac:dyDescent="0.2">
      <c r="A16" s="329"/>
      <c r="B16" s="321" t="s">
        <v>147</v>
      </c>
      <c r="C16" s="321" t="s">
        <v>147</v>
      </c>
      <c r="D16" s="321" t="s">
        <v>407</v>
      </c>
      <c r="E16" s="324">
        <v>0.92</v>
      </c>
      <c r="G16" s="331"/>
      <c r="H16" s="331"/>
      <c r="I16" s="322">
        <v>88</v>
      </c>
      <c r="J16" s="324">
        <v>0.98</v>
      </c>
      <c r="K16" s="322">
        <v>57</v>
      </c>
      <c r="L16" s="324">
        <v>0.96</v>
      </c>
    </row>
  </sheetData>
  <mergeCells count="7">
    <mergeCell ref="A1:B1"/>
    <mergeCell ref="A2:L2"/>
    <mergeCell ref="J4:L4"/>
    <mergeCell ref="A7:A8"/>
    <mergeCell ref="H7:H8"/>
    <mergeCell ref="A14:A16"/>
    <mergeCell ref="G14:H16"/>
  </mergeCells>
  <hyperlinks>
    <hyperlink ref="B4" r:id="rId1"/>
    <hyperlink ref="B5" r:id="rId2"/>
    <hyperlink ref="C5" r:id="rId3"/>
    <hyperlink ref="B6" r:id="rId4"/>
    <hyperlink ref="B7" r:id="rId5"/>
    <hyperlink ref="B9" r:id="rId6"/>
    <hyperlink ref="B10" r:id="rId7"/>
    <hyperlink ref="B11" r:id="rId8"/>
    <hyperlink ref="B12" r:id="rId9"/>
    <hyperlink ref="B13" r:id="rId10"/>
    <hyperlink ref="C6" r:id="rId11"/>
    <hyperlink ref="C7" r:id="rId12"/>
    <hyperlink ref="C9" r:id="rId13"/>
    <hyperlink ref="C10" r:id="rId14"/>
    <hyperlink ref="C11" r:id="rId15"/>
    <hyperlink ref="C12" r:id="rId16"/>
    <hyperlink ref="C13" r:id="rId17"/>
    <hyperlink ref="B14" r:id="rId18"/>
    <hyperlink ref="C14" r:id="rId19"/>
    <hyperlink ref="C4" r:id="rId20"/>
  </hyperlinks>
  <pageMargins left="0.7" right="0.7" top="0.75" bottom="0.75" header="0.3" footer="0.3"/>
  <pageSetup paperSize="5" scale="76" orientation="landscape" r:id="rId2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104"/>
  <sheetViews>
    <sheetView topLeftCell="D28" workbookViewId="0">
      <selection activeCell="A43" sqref="A43"/>
    </sheetView>
  </sheetViews>
  <sheetFormatPr defaultRowHeight="14.25" x14ac:dyDescent="0.2"/>
  <cols>
    <col min="1" max="1" width="47.25" bestFit="1" customWidth="1"/>
    <col min="2" max="2" width="10.125" bestFit="1" customWidth="1"/>
    <col min="3" max="4" width="9" customWidth="1"/>
  </cols>
  <sheetData>
    <row r="1" spans="1:5" ht="23.25" x14ac:dyDescent="0.35">
      <c r="A1" s="176" t="s">
        <v>270</v>
      </c>
      <c r="B1" s="175"/>
      <c r="C1" s="174"/>
      <c r="D1" s="174"/>
      <c r="E1" s="173"/>
    </row>
    <row r="2" spans="1:5" s="168" customFormat="1" ht="12.75" x14ac:dyDescent="0.2">
      <c r="A2" s="172"/>
      <c r="B2" s="171"/>
      <c r="C2" s="170"/>
      <c r="D2" s="170"/>
      <c r="E2" s="169"/>
    </row>
    <row r="3" spans="1:5" ht="15" x14ac:dyDescent="0.25">
      <c r="A3" s="167" t="s">
        <v>269</v>
      </c>
      <c r="B3" s="167" t="s">
        <v>268</v>
      </c>
      <c r="C3" s="167" t="s">
        <v>165</v>
      </c>
      <c r="D3" s="167" t="s">
        <v>166</v>
      </c>
      <c r="E3" s="167" t="s">
        <v>267</v>
      </c>
    </row>
    <row r="4" spans="1:5" ht="21.75" thickBot="1" x14ac:dyDescent="0.4">
      <c r="A4" s="166" t="s">
        <v>266</v>
      </c>
      <c r="B4" s="154">
        <v>4104</v>
      </c>
      <c r="C4" s="154">
        <v>3752</v>
      </c>
      <c r="D4" s="154">
        <v>3188</v>
      </c>
      <c r="E4" s="158" t="s">
        <v>265</v>
      </c>
    </row>
    <row r="5" spans="1:5" ht="15" x14ac:dyDescent="0.25">
      <c r="A5" s="163"/>
      <c r="B5" s="163"/>
      <c r="C5" s="163"/>
      <c r="D5" s="163"/>
      <c r="E5" s="164"/>
    </row>
    <row r="6" spans="1:5" ht="15" x14ac:dyDescent="0.25">
      <c r="A6" s="160" t="s">
        <v>260</v>
      </c>
      <c r="B6" s="160">
        <v>3</v>
      </c>
      <c r="C6" s="159">
        <v>3</v>
      </c>
      <c r="D6" s="159">
        <v>3</v>
      </c>
      <c r="E6" s="158" t="s">
        <v>264</v>
      </c>
    </row>
    <row r="7" spans="1:5" ht="15" x14ac:dyDescent="0.25">
      <c r="A7" s="160" t="s">
        <v>252</v>
      </c>
      <c r="B7" s="160">
        <v>39</v>
      </c>
      <c r="C7" s="159">
        <v>33</v>
      </c>
      <c r="D7" s="159">
        <v>27</v>
      </c>
      <c r="E7" s="158" t="s">
        <v>264</v>
      </c>
    </row>
    <row r="8" spans="1:5" ht="15" x14ac:dyDescent="0.25">
      <c r="A8" s="160" t="s">
        <v>244</v>
      </c>
      <c r="B8" s="160">
        <v>1</v>
      </c>
      <c r="C8" s="159">
        <v>1</v>
      </c>
      <c r="D8" s="159">
        <v>0</v>
      </c>
      <c r="E8" s="158" t="s">
        <v>264</v>
      </c>
    </row>
    <row r="9" spans="1:5" ht="15" x14ac:dyDescent="0.25">
      <c r="A9" s="160" t="s">
        <v>235</v>
      </c>
      <c r="B9" s="160">
        <v>20</v>
      </c>
      <c r="C9" s="159">
        <v>18</v>
      </c>
      <c r="D9" s="159">
        <v>11</v>
      </c>
      <c r="E9" s="158" t="s">
        <v>264</v>
      </c>
    </row>
    <row r="10" spans="1:5" ht="21.75" thickBot="1" x14ac:dyDescent="0.4">
      <c r="A10" s="157" t="s">
        <v>263</v>
      </c>
      <c r="B10" s="154">
        <f>SUM(B6:B9)</f>
        <v>63</v>
      </c>
      <c r="C10" s="154">
        <f>SUM(C6:C9)</f>
        <v>55</v>
      </c>
      <c r="D10" s="154">
        <f>SUM(D6:D9)</f>
        <v>41</v>
      </c>
      <c r="E10" s="156"/>
    </row>
    <row r="11" spans="1:5" ht="15" x14ac:dyDescent="0.25">
      <c r="A11" s="163"/>
      <c r="B11" s="163"/>
      <c r="C11" s="163"/>
      <c r="D11" s="163"/>
      <c r="E11" s="161"/>
    </row>
    <row r="12" spans="1:5" ht="15" x14ac:dyDescent="0.25">
      <c r="A12" s="160" t="s">
        <v>262</v>
      </c>
      <c r="B12" s="160">
        <v>1</v>
      </c>
      <c r="C12" s="159">
        <v>0</v>
      </c>
      <c r="D12" s="159">
        <v>0</v>
      </c>
      <c r="E12" s="158" t="s">
        <v>234</v>
      </c>
    </row>
    <row r="13" spans="1:5" ht="15" x14ac:dyDescent="0.25">
      <c r="A13" s="160" t="s">
        <v>261</v>
      </c>
      <c r="B13" s="160">
        <v>8</v>
      </c>
      <c r="C13" s="159">
        <v>5</v>
      </c>
      <c r="D13" s="159">
        <v>2</v>
      </c>
      <c r="E13" s="158" t="s">
        <v>234</v>
      </c>
    </row>
    <row r="14" spans="1:5" ht="15" x14ac:dyDescent="0.25">
      <c r="A14" s="160" t="s">
        <v>260</v>
      </c>
      <c r="B14" s="160">
        <v>32</v>
      </c>
      <c r="C14" s="159">
        <v>28</v>
      </c>
      <c r="D14" s="159">
        <v>27</v>
      </c>
      <c r="E14" s="158" t="s">
        <v>234</v>
      </c>
    </row>
    <row r="15" spans="1:5" ht="15" x14ac:dyDescent="0.25">
      <c r="A15" s="160" t="s">
        <v>259</v>
      </c>
      <c r="B15" s="160">
        <v>19</v>
      </c>
      <c r="C15" s="159">
        <v>14</v>
      </c>
      <c r="D15" s="159">
        <v>12</v>
      </c>
      <c r="E15" s="158" t="s">
        <v>234</v>
      </c>
    </row>
    <row r="16" spans="1:5" ht="15" x14ac:dyDescent="0.25">
      <c r="A16" s="160" t="s">
        <v>258</v>
      </c>
      <c r="B16" s="160">
        <v>10</v>
      </c>
      <c r="C16" s="159">
        <v>10</v>
      </c>
      <c r="D16" s="159">
        <v>9</v>
      </c>
      <c r="E16" s="158" t="s">
        <v>234</v>
      </c>
    </row>
    <row r="17" spans="1:5" ht="15" x14ac:dyDescent="0.25">
      <c r="A17" s="160" t="s">
        <v>257</v>
      </c>
      <c r="B17" s="160">
        <v>32</v>
      </c>
      <c r="C17" s="159">
        <v>27</v>
      </c>
      <c r="D17" s="159">
        <v>26</v>
      </c>
      <c r="E17" s="158" t="s">
        <v>234</v>
      </c>
    </row>
    <row r="18" spans="1:5" ht="15" x14ac:dyDescent="0.25">
      <c r="A18" s="160" t="s">
        <v>256</v>
      </c>
      <c r="B18" s="160">
        <v>21</v>
      </c>
      <c r="C18" s="159">
        <v>18</v>
      </c>
      <c r="D18" s="159">
        <v>17</v>
      </c>
      <c r="E18" s="158" t="s">
        <v>234</v>
      </c>
    </row>
    <row r="19" spans="1:5" ht="15" x14ac:dyDescent="0.25">
      <c r="A19" s="160" t="s">
        <v>255</v>
      </c>
      <c r="B19" s="160">
        <v>6</v>
      </c>
      <c r="C19" s="159">
        <v>5</v>
      </c>
      <c r="D19" s="159">
        <v>5</v>
      </c>
      <c r="E19" s="158" t="s">
        <v>234</v>
      </c>
    </row>
    <row r="20" spans="1:5" ht="15" x14ac:dyDescent="0.25">
      <c r="A20" s="160" t="s">
        <v>254</v>
      </c>
      <c r="B20" s="160">
        <v>21</v>
      </c>
      <c r="C20" s="159">
        <v>18</v>
      </c>
      <c r="D20" s="159">
        <v>17</v>
      </c>
      <c r="E20" s="158" t="s">
        <v>234</v>
      </c>
    </row>
    <row r="21" spans="1:5" ht="15" x14ac:dyDescent="0.25">
      <c r="A21" s="160" t="s">
        <v>253</v>
      </c>
      <c r="B21" s="160">
        <v>269</v>
      </c>
      <c r="C21" s="159">
        <v>242</v>
      </c>
      <c r="D21" s="159">
        <v>237</v>
      </c>
      <c r="E21" s="158" t="s">
        <v>234</v>
      </c>
    </row>
    <row r="22" spans="1:5" ht="15" x14ac:dyDescent="0.25">
      <c r="A22" s="160" t="s">
        <v>252</v>
      </c>
      <c r="B22" s="160">
        <v>66</v>
      </c>
      <c r="C22" s="159">
        <v>57</v>
      </c>
      <c r="D22" s="159">
        <v>51</v>
      </c>
      <c r="E22" s="158" t="s">
        <v>234</v>
      </c>
    </row>
    <row r="23" spans="1:5" ht="15" x14ac:dyDescent="0.25">
      <c r="A23" s="160" t="s">
        <v>251</v>
      </c>
      <c r="B23" s="160">
        <v>2</v>
      </c>
      <c r="C23" s="159">
        <v>1</v>
      </c>
      <c r="D23" s="159">
        <v>0</v>
      </c>
      <c r="E23" s="158" t="s">
        <v>234</v>
      </c>
    </row>
    <row r="24" spans="1:5" ht="15" x14ac:dyDescent="0.25">
      <c r="A24" s="160" t="s">
        <v>250</v>
      </c>
      <c r="B24" s="160">
        <v>15</v>
      </c>
      <c r="C24" s="159">
        <v>13</v>
      </c>
      <c r="D24" s="159">
        <v>13</v>
      </c>
      <c r="E24" s="158" t="s">
        <v>234</v>
      </c>
    </row>
    <row r="25" spans="1:5" ht="15" x14ac:dyDescent="0.25">
      <c r="A25" s="160" t="s">
        <v>210</v>
      </c>
      <c r="B25" s="160">
        <v>29</v>
      </c>
      <c r="C25" s="159">
        <v>21</v>
      </c>
      <c r="D25" s="159">
        <v>16</v>
      </c>
      <c r="E25" s="158" t="s">
        <v>234</v>
      </c>
    </row>
    <row r="26" spans="1:5" ht="15" x14ac:dyDescent="0.25">
      <c r="A26" s="160" t="s">
        <v>249</v>
      </c>
      <c r="B26" s="160">
        <v>31</v>
      </c>
      <c r="C26" s="159">
        <v>25</v>
      </c>
      <c r="D26" s="159">
        <v>22</v>
      </c>
      <c r="E26" s="158" t="s">
        <v>234</v>
      </c>
    </row>
    <row r="27" spans="1:5" ht="15" x14ac:dyDescent="0.25">
      <c r="A27" s="160" t="s">
        <v>248</v>
      </c>
      <c r="B27" s="160">
        <v>48</v>
      </c>
      <c r="C27" s="159">
        <v>37</v>
      </c>
      <c r="D27" s="159">
        <v>31</v>
      </c>
      <c r="E27" s="158" t="s">
        <v>234</v>
      </c>
    </row>
    <row r="28" spans="1:5" ht="15" x14ac:dyDescent="0.25">
      <c r="A28" s="160" t="s">
        <v>247</v>
      </c>
      <c r="B28" s="160">
        <v>13</v>
      </c>
      <c r="C28" s="159">
        <v>10</v>
      </c>
      <c r="D28" s="159">
        <v>7</v>
      </c>
      <c r="E28" s="158" t="s">
        <v>234</v>
      </c>
    </row>
    <row r="29" spans="1:5" ht="15" x14ac:dyDescent="0.25">
      <c r="A29" s="160" t="s">
        <v>246</v>
      </c>
      <c r="B29" s="160">
        <v>10</v>
      </c>
      <c r="C29" s="159">
        <v>9</v>
      </c>
      <c r="D29" s="159">
        <v>6</v>
      </c>
      <c r="E29" s="158" t="s">
        <v>234</v>
      </c>
    </row>
    <row r="30" spans="1:5" ht="15" x14ac:dyDescent="0.25">
      <c r="A30" s="160" t="s">
        <v>245</v>
      </c>
      <c r="B30" s="160">
        <v>18</v>
      </c>
      <c r="C30" s="159">
        <v>16</v>
      </c>
      <c r="D30" s="159">
        <v>13</v>
      </c>
      <c r="E30" s="158" t="s">
        <v>234</v>
      </c>
    </row>
    <row r="31" spans="1:5" ht="15" x14ac:dyDescent="0.25">
      <c r="A31" s="160" t="s">
        <v>244</v>
      </c>
      <c r="B31" s="160">
        <v>16</v>
      </c>
      <c r="C31" s="159">
        <v>15</v>
      </c>
      <c r="D31" s="159">
        <v>11</v>
      </c>
      <c r="E31" s="158" t="s">
        <v>234</v>
      </c>
    </row>
    <row r="32" spans="1:5" ht="15" x14ac:dyDescent="0.25">
      <c r="A32" s="160" t="s">
        <v>243</v>
      </c>
      <c r="B32" s="160">
        <v>51</v>
      </c>
      <c r="C32" s="159">
        <v>44</v>
      </c>
      <c r="D32" s="159">
        <v>32</v>
      </c>
      <c r="E32" s="158" t="s">
        <v>234</v>
      </c>
    </row>
    <row r="33" spans="1:5" ht="15" x14ac:dyDescent="0.25">
      <c r="A33" s="160" t="s">
        <v>242</v>
      </c>
      <c r="B33" s="160">
        <v>25</v>
      </c>
      <c r="C33" s="159">
        <v>20</v>
      </c>
      <c r="D33" s="159">
        <v>13</v>
      </c>
      <c r="E33" s="158" t="s">
        <v>234</v>
      </c>
    </row>
    <row r="34" spans="1:5" ht="15" x14ac:dyDescent="0.25">
      <c r="A34" s="160" t="s">
        <v>241</v>
      </c>
      <c r="B34" s="160">
        <v>15</v>
      </c>
      <c r="C34" s="159">
        <v>14</v>
      </c>
      <c r="D34" s="159">
        <v>11</v>
      </c>
      <c r="E34" s="158" t="s">
        <v>234</v>
      </c>
    </row>
    <row r="35" spans="1:5" ht="15" x14ac:dyDescent="0.25">
      <c r="A35" s="160" t="s">
        <v>240</v>
      </c>
      <c r="B35" s="160">
        <v>5</v>
      </c>
      <c r="C35" s="159">
        <v>5</v>
      </c>
      <c r="D35" s="159">
        <v>4</v>
      </c>
      <c r="E35" s="158" t="s">
        <v>234</v>
      </c>
    </row>
    <row r="36" spans="1:5" ht="15" x14ac:dyDescent="0.25">
      <c r="A36" s="160" t="s">
        <v>239</v>
      </c>
      <c r="B36" s="160">
        <v>30</v>
      </c>
      <c r="C36" s="159">
        <v>18</v>
      </c>
      <c r="D36" s="159">
        <v>7</v>
      </c>
      <c r="E36" s="158" t="s">
        <v>234</v>
      </c>
    </row>
    <row r="37" spans="1:5" ht="15" x14ac:dyDescent="0.25">
      <c r="A37" s="160" t="s">
        <v>238</v>
      </c>
      <c r="B37" s="160">
        <v>21</v>
      </c>
      <c r="C37" s="159">
        <v>16</v>
      </c>
      <c r="D37" s="159">
        <v>11</v>
      </c>
      <c r="E37" s="158" t="s">
        <v>234</v>
      </c>
    </row>
    <row r="38" spans="1:5" ht="15" x14ac:dyDescent="0.25">
      <c r="A38" s="160" t="s">
        <v>237</v>
      </c>
      <c r="B38" s="160">
        <v>13</v>
      </c>
      <c r="C38" s="159">
        <v>12</v>
      </c>
      <c r="D38" s="159">
        <v>10</v>
      </c>
      <c r="E38" s="158" t="s">
        <v>234</v>
      </c>
    </row>
    <row r="39" spans="1:5" ht="15" x14ac:dyDescent="0.25">
      <c r="A39" s="160" t="s">
        <v>236</v>
      </c>
      <c r="B39" s="160">
        <v>37</v>
      </c>
      <c r="C39" s="159">
        <v>28</v>
      </c>
      <c r="D39" s="159">
        <v>21</v>
      </c>
      <c r="E39" s="158" t="s">
        <v>234</v>
      </c>
    </row>
    <row r="40" spans="1:5" ht="15" x14ac:dyDescent="0.25">
      <c r="A40" s="160" t="s">
        <v>235</v>
      </c>
      <c r="B40" s="160">
        <v>30</v>
      </c>
      <c r="C40" s="159">
        <v>28</v>
      </c>
      <c r="D40" s="159">
        <v>25</v>
      </c>
      <c r="E40" s="158" t="s">
        <v>234</v>
      </c>
    </row>
    <row r="41" spans="1:5" ht="21.75" thickBot="1" x14ac:dyDescent="0.4">
      <c r="A41" s="157" t="s">
        <v>233</v>
      </c>
      <c r="B41" s="154">
        <f>SUM(B12:B40)</f>
        <v>894</v>
      </c>
      <c r="C41" s="154">
        <f>SUM(C12:C40)</f>
        <v>756</v>
      </c>
      <c r="D41" s="154">
        <f>SUM(D12:D40)</f>
        <v>656</v>
      </c>
      <c r="E41" s="156"/>
    </row>
    <row r="42" spans="1:5" ht="15" x14ac:dyDescent="0.25">
      <c r="A42" s="163"/>
      <c r="B42" s="163"/>
      <c r="C42" s="163"/>
      <c r="D42" s="163"/>
      <c r="E42" s="161"/>
    </row>
    <row r="43" spans="1:5" ht="21.75" thickBot="1" x14ac:dyDescent="0.4">
      <c r="A43" s="165" t="s">
        <v>232</v>
      </c>
      <c r="B43" s="154">
        <v>230</v>
      </c>
      <c r="C43" s="154">
        <v>202</v>
      </c>
      <c r="D43" s="154">
        <v>163</v>
      </c>
      <c r="E43" s="158" t="s">
        <v>231</v>
      </c>
    </row>
    <row r="44" spans="1:5" ht="15" x14ac:dyDescent="0.25">
      <c r="A44" s="163"/>
      <c r="B44" s="163"/>
      <c r="C44" s="163"/>
      <c r="D44" s="163"/>
      <c r="E44" s="164"/>
    </row>
    <row r="45" spans="1:5" ht="15" x14ac:dyDescent="0.25">
      <c r="A45" s="160" t="s">
        <v>230</v>
      </c>
      <c r="B45" s="160">
        <v>24</v>
      </c>
      <c r="C45" s="159">
        <v>19</v>
      </c>
      <c r="D45" s="159">
        <v>17</v>
      </c>
      <c r="E45" s="158" t="s">
        <v>228</v>
      </c>
    </row>
    <row r="46" spans="1:5" ht="15" x14ac:dyDescent="0.25">
      <c r="A46" s="160" t="s">
        <v>229</v>
      </c>
      <c r="B46" s="160">
        <v>3</v>
      </c>
      <c r="C46" s="159">
        <v>3</v>
      </c>
      <c r="D46" s="159">
        <v>3</v>
      </c>
      <c r="E46" s="158" t="s">
        <v>228</v>
      </c>
    </row>
    <row r="47" spans="1:5" ht="21.75" thickBot="1" x14ac:dyDescent="0.4">
      <c r="A47" s="157" t="s">
        <v>227</v>
      </c>
      <c r="B47" s="154">
        <f>SUM(B45:B46)</f>
        <v>27</v>
      </c>
      <c r="C47" s="154">
        <f>SUM(C45:C46)</f>
        <v>22</v>
      </c>
      <c r="D47" s="154">
        <f>SUM(D45:D46)</f>
        <v>20</v>
      </c>
      <c r="E47" s="156"/>
    </row>
    <row r="48" spans="1:5" ht="15" x14ac:dyDescent="0.25">
      <c r="A48" s="163"/>
      <c r="B48" s="163"/>
      <c r="C48" s="163"/>
      <c r="D48" s="163"/>
      <c r="E48" s="161"/>
    </row>
    <row r="49" spans="1:5" ht="15" x14ac:dyDescent="0.25">
      <c r="A49" s="160" t="s">
        <v>226</v>
      </c>
      <c r="B49" s="160">
        <v>145</v>
      </c>
      <c r="C49" s="159">
        <v>138</v>
      </c>
      <c r="D49" s="159">
        <v>135</v>
      </c>
      <c r="E49" s="158" t="s">
        <v>224</v>
      </c>
    </row>
    <row r="50" spans="1:5" ht="15" x14ac:dyDescent="0.25">
      <c r="A50" s="160" t="s">
        <v>225</v>
      </c>
      <c r="B50" s="160">
        <v>140</v>
      </c>
      <c r="C50" s="159">
        <v>118</v>
      </c>
      <c r="D50" s="159">
        <v>100</v>
      </c>
      <c r="E50" s="158" t="s">
        <v>224</v>
      </c>
    </row>
    <row r="51" spans="1:5" ht="21.75" thickBot="1" x14ac:dyDescent="0.4">
      <c r="A51" s="157" t="s">
        <v>223</v>
      </c>
      <c r="B51" s="154">
        <f>SUM(B49:B50)</f>
        <v>285</v>
      </c>
      <c r="C51" s="154">
        <f>SUM(C49:C50)</f>
        <v>256</v>
      </c>
      <c r="D51" s="154">
        <f>SUM(D49:D50)</f>
        <v>235</v>
      </c>
      <c r="E51" s="156"/>
    </row>
    <row r="52" spans="1:5" ht="15" x14ac:dyDescent="0.25">
      <c r="A52" s="163"/>
      <c r="B52" s="163"/>
      <c r="C52" s="163"/>
      <c r="D52" s="163"/>
      <c r="E52" s="161"/>
    </row>
    <row r="53" spans="1:5" ht="15" x14ac:dyDescent="0.25">
      <c r="A53" s="160" t="s">
        <v>222</v>
      </c>
      <c r="B53" s="160">
        <v>14</v>
      </c>
      <c r="C53" s="159">
        <v>12</v>
      </c>
      <c r="D53" s="159">
        <v>8</v>
      </c>
      <c r="E53" s="158" t="s">
        <v>179</v>
      </c>
    </row>
    <row r="54" spans="1:5" ht="15" x14ac:dyDescent="0.25">
      <c r="A54" s="160" t="s">
        <v>221</v>
      </c>
      <c r="B54" s="160">
        <v>9</v>
      </c>
      <c r="C54" s="159">
        <v>8</v>
      </c>
      <c r="D54" s="159">
        <v>6</v>
      </c>
      <c r="E54" s="158" t="s">
        <v>179</v>
      </c>
    </row>
    <row r="55" spans="1:5" ht="15" x14ac:dyDescent="0.25">
      <c r="A55" s="160" t="s">
        <v>220</v>
      </c>
      <c r="B55" s="160">
        <v>6</v>
      </c>
      <c r="C55" s="159">
        <v>4</v>
      </c>
      <c r="D55" s="159">
        <v>3</v>
      </c>
      <c r="E55" s="158" t="s">
        <v>179</v>
      </c>
    </row>
    <row r="56" spans="1:5" ht="15" x14ac:dyDescent="0.25">
      <c r="A56" s="160" t="s">
        <v>219</v>
      </c>
      <c r="B56" s="160">
        <v>49</v>
      </c>
      <c r="C56" s="159">
        <v>44</v>
      </c>
      <c r="D56" s="159">
        <v>35</v>
      </c>
      <c r="E56" s="158" t="s">
        <v>179</v>
      </c>
    </row>
    <row r="57" spans="1:5" ht="15" x14ac:dyDescent="0.25">
      <c r="A57" s="160" t="s">
        <v>218</v>
      </c>
      <c r="B57" s="160">
        <v>41</v>
      </c>
      <c r="C57" s="159">
        <v>35</v>
      </c>
      <c r="D57" s="159">
        <v>25</v>
      </c>
      <c r="E57" s="158" t="s">
        <v>179</v>
      </c>
    </row>
    <row r="58" spans="1:5" ht="15" x14ac:dyDescent="0.25">
      <c r="A58" s="160" t="s">
        <v>217</v>
      </c>
      <c r="B58" s="160">
        <v>67</v>
      </c>
      <c r="C58" s="159">
        <v>60</v>
      </c>
      <c r="D58" s="159">
        <v>59</v>
      </c>
      <c r="E58" s="158" t="s">
        <v>179</v>
      </c>
    </row>
    <row r="59" spans="1:5" ht="15.75" customHeight="1" x14ac:dyDescent="0.25">
      <c r="A59" s="160" t="s">
        <v>216</v>
      </c>
      <c r="B59" s="160">
        <v>13</v>
      </c>
      <c r="C59" s="159">
        <v>12</v>
      </c>
      <c r="D59" s="159">
        <v>10</v>
      </c>
      <c r="E59" s="158"/>
    </row>
    <row r="60" spans="1:5" ht="15" x14ac:dyDescent="0.25">
      <c r="A60" s="160" t="s">
        <v>215</v>
      </c>
      <c r="B60" s="160">
        <v>29</v>
      </c>
      <c r="C60" s="159">
        <v>21</v>
      </c>
      <c r="D60" s="159">
        <v>11</v>
      </c>
      <c r="E60" s="158" t="s">
        <v>179</v>
      </c>
    </row>
    <row r="61" spans="1:5" ht="15" x14ac:dyDescent="0.25">
      <c r="A61" s="160" t="s">
        <v>214</v>
      </c>
      <c r="B61" s="160">
        <v>583</v>
      </c>
      <c r="C61" s="159">
        <v>527</v>
      </c>
      <c r="D61" s="159">
        <v>502</v>
      </c>
      <c r="E61" s="158" t="s">
        <v>179</v>
      </c>
    </row>
    <row r="62" spans="1:5" ht="15" x14ac:dyDescent="0.25">
      <c r="A62" s="160" t="s">
        <v>213</v>
      </c>
      <c r="B62" s="160">
        <v>320</v>
      </c>
      <c r="C62" s="159">
        <v>295</v>
      </c>
      <c r="D62" s="159">
        <v>280</v>
      </c>
      <c r="E62" s="158" t="s">
        <v>179</v>
      </c>
    </row>
    <row r="63" spans="1:5" ht="15" x14ac:dyDescent="0.25">
      <c r="A63" s="160" t="s">
        <v>212</v>
      </c>
      <c r="B63" s="160">
        <v>197</v>
      </c>
      <c r="C63" s="159">
        <v>177</v>
      </c>
      <c r="D63" s="159">
        <v>173</v>
      </c>
      <c r="E63" s="158" t="s">
        <v>179</v>
      </c>
    </row>
    <row r="64" spans="1:5" ht="15" x14ac:dyDescent="0.25">
      <c r="A64" s="160" t="s">
        <v>211</v>
      </c>
      <c r="B64" s="160">
        <v>23</v>
      </c>
      <c r="C64" s="159">
        <v>21</v>
      </c>
      <c r="D64" s="159">
        <v>20</v>
      </c>
      <c r="E64" s="158" t="s">
        <v>179</v>
      </c>
    </row>
    <row r="65" spans="1:5" ht="15" x14ac:dyDescent="0.25">
      <c r="A65" s="160" t="s">
        <v>210</v>
      </c>
      <c r="B65" s="160">
        <v>31</v>
      </c>
      <c r="C65" s="159">
        <v>22</v>
      </c>
      <c r="D65" s="159">
        <v>16</v>
      </c>
      <c r="E65" s="158" t="s">
        <v>179</v>
      </c>
    </row>
    <row r="66" spans="1:5" ht="15" x14ac:dyDescent="0.25">
      <c r="A66" s="160" t="s">
        <v>209</v>
      </c>
      <c r="B66" s="160">
        <v>42</v>
      </c>
      <c r="C66" s="159">
        <v>34</v>
      </c>
      <c r="D66" s="159">
        <v>26</v>
      </c>
      <c r="E66" s="158" t="s">
        <v>179</v>
      </c>
    </row>
    <row r="67" spans="1:5" ht="15" x14ac:dyDescent="0.25">
      <c r="A67" s="160" t="s">
        <v>208</v>
      </c>
      <c r="B67" s="160">
        <v>80</v>
      </c>
      <c r="C67" s="159">
        <v>75</v>
      </c>
      <c r="D67" s="159">
        <v>64</v>
      </c>
      <c r="E67" s="158" t="s">
        <v>179</v>
      </c>
    </row>
    <row r="68" spans="1:5" ht="15" x14ac:dyDescent="0.25">
      <c r="A68" s="160" t="s">
        <v>207</v>
      </c>
      <c r="B68" s="160">
        <v>91</v>
      </c>
      <c r="C68" s="159">
        <v>80</v>
      </c>
      <c r="D68" s="159">
        <v>71</v>
      </c>
      <c r="E68" s="158" t="s">
        <v>179</v>
      </c>
    </row>
    <row r="69" spans="1:5" ht="15" x14ac:dyDescent="0.25">
      <c r="A69" s="160" t="s">
        <v>206</v>
      </c>
      <c r="B69" s="160">
        <v>12</v>
      </c>
      <c r="C69" s="159">
        <v>7</v>
      </c>
      <c r="D69" s="159">
        <v>6</v>
      </c>
      <c r="E69" s="158" t="s">
        <v>179</v>
      </c>
    </row>
    <row r="70" spans="1:5" ht="15" x14ac:dyDescent="0.25">
      <c r="A70" s="160" t="s">
        <v>205</v>
      </c>
      <c r="B70" s="160">
        <v>15</v>
      </c>
      <c r="C70" s="159">
        <v>12</v>
      </c>
      <c r="D70" s="159">
        <v>9</v>
      </c>
      <c r="E70" s="158" t="s">
        <v>179</v>
      </c>
    </row>
    <row r="71" spans="1:5" ht="15" x14ac:dyDescent="0.25">
      <c r="A71" s="160" t="s">
        <v>204</v>
      </c>
      <c r="B71" s="160">
        <v>98</v>
      </c>
      <c r="C71" s="159">
        <v>90</v>
      </c>
      <c r="D71" s="159">
        <v>76</v>
      </c>
      <c r="E71" s="158" t="s">
        <v>179</v>
      </c>
    </row>
    <row r="72" spans="1:5" ht="15" x14ac:dyDescent="0.25">
      <c r="A72" s="160" t="s">
        <v>203</v>
      </c>
      <c r="B72" s="160">
        <v>41</v>
      </c>
      <c r="C72" s="159">
        <v>35</v>
      </c>
      <c r="D72" s="159">
        <v>30</v>
      </c>
      <c r="E72" s="158" t="s">
        <v>179</v>
      </c>
    </row>
    <row r="73" spans="1:5" ht="15" x14ac:dyDescent="0.25">
      <c r="A73" s="160" t="s">
        <v>202</v>
      </c>
      <c r="B73" s="160">
        <v>4</v>
      </c>
      <c r="C73" s="159">
        <v>4</v>
      </c>
      <c r="D73" s="159">
        <v>4</v>
      </c>
      <c r="E73" s="158" t="s">
        <v>179</v>
      </c>
    </row>
    <row r="74" spans="1:5" ht="15" x14ac:dyDescent="0.25">
      <c r="A74" s="160" t="s">
        <v>201</v>
      </c>
      <c r="B74" s="160">
        <v>2</v>
      </c>
      <c r="C74" s="159">
        <v>2</v>
      </c>
      <c r="D74" s="159">
        <v>1</v>
      </c>
      <c r="E74" s="158" t="s">
        <v>179</v>
      </c>
    </row>
    <row r="75" spans="1:5" ht="15" x14ac:dyDescent="0.25">
      <c r="A75" s="160" t="s">
        <v>200</v>
      </c>
      <c r="B75" s="160">
        <v>8</v>
      </c>
      <c r="C75" s="159">
        <v>8</v>
      </c>
      <c r="D75" s="159">
        <v>5</v>
      </c>
      <c r="E75" s="158" t="s">
        <v>179</v>
      </c>
    </row>
    <row r="76" spans="1:5" ht="15" x14ac:dyDescent="0.25">
      <c r="A76" s="160" t="s">
        <v>199</v>
      </c>
      <c r="B76" s="160">
        <v>2</v>
      </c>
      <c r="C76" s="159">
        <v>1</v>
      </c>
      <c r="D76" s="159">
        <v>0</v>
      </c>
      <c r="E76" s="158" t="s">
        <v>179</v>
      </c>
    </row>
    <row r="77" spans="1:5" ht="15" x14ac:dyDescent="0.25">
      <c r="A77" s="160" t="s">
        <v>198</v>
      </c>
      <c r="B77" s="160">
        <v>53</v>
      </c>
      <c r="C77" s="159">
        <v>46</v>
      </c>
      <c r="D77" s="159">
        <v>39</v>
      </c>
      <c r="E77" s="158" t="s">
        <v>179</v>
      </c>
    </row>
    <row r="78" spans="1:5" ht="15" x14ac:dyDescent="0.25">
      <c r="A78" s="160" t="s">
        <v>197</v>
      </c>
      <c r="B78" s="160">
        <v>82</v>
      </c>
      <c r="C78" s="159">
        <v>76</v>
      </c>
      <c r="D78" s="159">
        <v>69</v>
      </c>
      <c r="E78" s="158" t="s">
        <v>179</v>
      </c>
    </row>
    <row r="79" spans="1:5" ht="15" x14ac:dyDescent="0.25">
      <c r="A79" s="160" t="s">
        <v>196</v>
      </c>
      <c r="B79" s="160">
        <v>43</v>
      </c>
      <c r="C79" s="159">
        <v>36</v>
      </c>
      <c r="D79" s="159">
        <v>33</v>
      </c>
      <c r="E79" s="158" t="s">
        <v>179</v>
      </c>
    </row>
    <row r="80" spans="1:5" ht="15" x14ac:dyDescent="0.25">
      <c r="A80" s="160" t="s">
        <v>195</v>
      </c>
      <c r="B80" s="160">
        <v>8</v>
      </c>
      <c r="C80" s="159">
        <v>8</v>
      </c>
      <c r="D80" s="159">
        <v>5</v>
      </c>
      <c r="E80" s="158"/>
    </row>
    <row r="81" spans="1:5" ht="15" x14ac:dyDescent="0.25">
      <c r="A81" s="160" t="s">
        <v>194</v>
      </c>
      <c r="B81" s="160">
        <v>43</v>
      </c>
      <c r="C81" s="159">
        <v>40</v>
      </c>
      <c r="D81" s="159">
        <v>29</v>
      </c>
      <c r="E81" s="158" t="s">
        <v>179</v>
      </c>
    </row>
    <row r="82" spans="1:5" ht="15" x14ac:dyDescent="0.25">
      <c r="A82" s="160" t="s">
        <v>193</v>
      </c>
      <c r="B82" s="159">
        <v>64</v>
      </c>
      <c r="C82" s="159">
        <v>55</v>
      </c>
      <c r="D82" s="159">
        <v>50</v>
      </c>
      <c r="E82" s="158" t="s">
        <v>179</v>
      </c>
    </row>
    <row r="83" spans="1:5" ht="15" x14ac:dyDescent="0.25">
      <c r="A83" s="160" t="s">
        <v>192</v>
      </c>
      <c r="B83" s="160">
        <v>28</v>
      </c>
      <c r="C83" s="159">
        <v>25</v>
      </c>
      <c r="D83" s="159">
        <v>19</v>
      </c>
      <c r="E83" s="158" t="s">
        <v>179</v>
      </c>
    </row>
    <row r="84" spans="1:5" ht="15" x14ac:dyDescent="0.25">
      <c r="A84" s="160" t="s">
        <v>191</v>
      </c>
      <c r="B84" s="160">
        <v>53</v>
      </c>
      <c r="C84" s="159">
        <v>49</v>
      </c>
      <c r="D84" s="159">
        <v>45</v>
      </c>
      <c r="E84" s="158" t="s">
        <v>179</v>
      </c>
    </row>
    <row r="85" spans="1:5" ht="15" x14ac:dyDescent="0.25">
      <c r="A85" s="160" t="s">
        <v>190</v>
      </c>
      <c r="B85" s="160">
        <v>28</v>
      </c>
      <c r="C85" s="159">
        <v>25</v>
      </c>
      <c r="D85" s="159">
        <v>20</v>
      </c>
      <c r="E85" s="158" t="s">
        <v>179</v>
      </c>
    </row>
    <row r="86" spans="1:5" ht="15" x14ac:dyDescent="0.25">
      <c r="A86" s="160" t="s">
        <v>189</v>
      </c>
      <c r="B86" s="160">
        <v>63</v>
      </c>
      <c r="C86" s="159">
        <v>60</v>
      </c>
      <c r="D86" s="159">
        <v>53</v>
      </c>
      <c r="E86" s="158" t="s">
        <v>179</v>
      </c>
    </row>
    <row r="87" spans="1:5" ht="15" x14ac:dyDescent="0.25">
      <c r="A87" s="160" t="s">
        <v>188</v>
      </c>
      <c r="B87" s="160">
        <v>75</v>
      </c>
      <c r="C87" s="159">
        <v>70</v>
      </c>
      <c r="D87" s="159">
        <v>65</v>
      </c>
      <c r="E87" s="158" t="s">
        <v>179</v>
      </c>
    </row>
    <row r="88" spans="1:5" ht="15" x14ac:dyDescent="0.25">
      <c r="A88" s="160" t="s">
        <v>187</v>
      </c>
      <c r="B88" s="160">
        <v>68</v>
      </c>
      <c r="C88" s="159">
        <v>63</v>
      </c>
      <c r="D88" s="159">
        <v>52</v>
      </c>
      <c r="E88" s="158" t="s">
        <v>179</v>
      </c>
    </row>
    <row r="89" spans="1:5" ht="15" x14ac:dyDescent="0.25">
      <c r="A89" s="160" t="s">
        <v>186</v>
      </c>
      <c r="B89" s="160">
        <v>24</v>
      </c>
      <c r="C89" s="159">
        <v>22</v>
      </c>
      <c r="D89" s="159">
        <v>16</v>
      </c>
      <c r="E89" s="158" t="s">
        <v>179</v>
      </c>
    </row>
    <row r="90" spans="1:5" ht="15" x14ac:dyDescent="0.25">
      <c r="A90" s="160" t="s">
        <v>185</v>
      </c>
      <c r="B90" s="160">
        <v>37</v>
      </c>
      <c r="C90" s="159">
        <v>33</v>
      </c>
      <c r="D90" s="159">
        <v>22</v>
      </c>
      <c r="E90" s="158" t="s">
        <v>179</v>
      </c>
    </row>
    <row r="91" spans="1:5" ht="15" x14ac:dyDescent="0.25">
      <c r="A91" s="160" t="s">
        <v>184</v>
      </c>
      <c r="B91" s="160">
        <v>18</v>
      </c>
      <c r="C91" s="159">
        <v>13</v>
      </c>
      <c r="D91" s="159">
        <v>11</v>
      </c>
      <c r="E91" s="158" t="s">
        <v>179</v>
      </c>
    </row>
    <row r="92" spans="1:5" ht="21.75" thickBot="1" x14ac:dyDescent="0.4">
      <c r="A92" s="157" t="s">
        <v>183</v>
      </c>
      <c r="B92" s="154">
        <f>SUM(B53:B91)</f>
        <v>2464</v>
      </c>
      <c r="C92" s="154">
        <f>SUM(C53:C91)</f>
        <v>2207</v>
      </c>
      <c r="D92" s="154">
        <f>SUM(D53:D91)</f>
        <v>1968</v>
      </c>
      <c r="E92" s="156"/>
    </row>
    <row r="93" spans="1:5" ht="15" x14ac:dyDescent="0.25">
      <c r="A93" s="162"/>
      <c r="B93" s="162"/>
      <c r="C93" s="162"/>
      <c r="D93" s="162"/>
      <c r="E93" s="161"/>
    </row>
    <row r="94" spans="1:5" ht="15" x14ac:dyDescent="0.25">
      <c r="A94" s="160" t="s">
        <v>182</v>
      </c>
      <c r="B94" s="160">
        <v>10</v>
      </c>
      <c r="C94" s="159">
        <v>9</v>
      </c>
      <c r="D94" s="159">
        <v>8</v>
      </c>
      <c r="E94" s="158" t="s">
        <v>179</v>
      </c>
    </row>
    <row r="95" spans="1:5" ht="15" x14ac:dyDescent="0.25">
      <c r="A95" s="160" t="s">
        <v>181</v>
      </c>
      <c r="B95" s="160">
        <v>11</v>
      </c>
      <c r="C95" s="159">
        <v>10</v>
      </c>
      <c r="D95" s="159">
        <v>10</v>
      </c>
      <c r="E95" s="158" t="s">
        <v>179</v>
      </c>
    </row>
    <row r="96" spans="1:5" ht="15" x14ac:dyDescent="0.25">
      <c r="A96" s="160" t="s">
        <v>180</v>
      </c>
      <c r="B96" s="160">
        <v>46</v>
      </c>
      <c r="C96" s="159">
        <v>39</v>
      </c>
      <c r="D96" s="159">
        <v>38</v>
      </c>
      <c r="E96" s="158" t="s">
        <v>179</v>
      </c>
    </row>
    <row r="97" spans="1:5" ht="21.75" thickBot="1" x14ac:dyDescent="0.4">
      <c r="A97" s="157" t="s">
        <v>178</v>
      </c>
      <c r="B97" s="154">
        <f>SUM(B94:B96)</f>
        <v>67</v>
      </c>
      <c r="C97" s="154">
        <f>SUM(C94:C96)</f>
        <v>58</v>
      </c>
      <c r="D97" s="154">
        <f>SUM(D94:D96)</f>
        <v>56</v>
      </c>
      <c r="E97" s="156"/>
    </row>
    <row r="98" spans="1:5" x14ac:dyDescent="0.2">
      <c r="A98" s="115"/>
      <c r="B98" s="115"/>
      <c r="C98" s="115"/>
      <c r="D98" s="115"/>
      <c r="E98" s="115"/>
    </row>
    <row r="99" spans="1:5" ht="21.75" thickBot="1" x14ac:dyDescent="0.4">
      <c r="A99" s="155" t="s">
        <v>177</v>
      </c>
      <c r="B99" s="154">
        <f>SUM(B97,B92,B51,B47,B43,B41,B10,B4)</f>
        <v>8134</v>
      </c>
      <c r="C99" s="154">
        <f>SUM(C97,C92,C51,C47,C43,C41,C10,C4)</f>
        <v>7308</v>
      </c>
      <c r="D99" s="154">
        <f>SUM(D97,D92,D51,D47,D43,D41,D10,D4)</f>
        <v>6327</v>
      </c>
      <c r="E99" s="115"/>
    </row>
    <row r="100" spans="1:5" ht="15" x14ac:dyDescent="0.25">
      <c r="A100" s="153"/>
      <c r="B100" s="153"/>
      <c r="C100" s="152"/>
      <c r="D100" s="152"/>
      <c r="E100" s="151"/>
    </row>
    <row r="101" spans="1:5" x14ac:dyDescent="0.2">
      <c r="A101" s="300" t="s">
        <v>176</v>
      </c>
      <c r="B101" s="303" t="s">
        <v>175</v>
      </c>
      <c r="C101" s="304"/>
      <c r="D101" s="304"/>
      <c r="E101" s="305"/>
    </row>
    <row r="102" spans="1:5" x14ac:dyDescent="0.2">
      <c r="A102" s="301"/>
      <c r="B102" s="306"/>
      <c r="C102" s="306"/>
      <c r="D102" s="306"/>
      <c r="E102" s="307"/>
    </row>
    <row r="103" spans="1:5" x14ac:dyDescent="0.2">
      <c r="A103" s="301"/>
      <c r="B103" s="306"/>
      <c r="C103" s="306"/>
      <c r="D103" s="306"/>
      <c r="E103" s="307"/>
    </row>
    <row r="104" spans="1:5" x14ac:dyDescent="0.2">
      <c r="A104" s="302"/>
      <c r="B104" s="308"/>
      <c r="C104" s="308"/>
      <c r="D104" s="308"/>
      <c r="E104" s="309"/>
    </row>
  </sheetData>
  <mergeCells count="2">
    <mergeCell ref="A101:A104"/>
    <mergeCell ref="B101:E104"/>
  </mergeCells>
  <pageMargins left="0.7" right="0.7" top="0.75" bottom="0.75" header="0.3" footer="0.3"/>
  <pageSetup scale="4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95"/>
  <sheetViews>
    <sheetView topLeftCell="A67" workbookViewId="0">
      <selection activeCell="A43" sqref="A43"/>
    </sheetView>
  </sheetViews>
  <sheetFormatPr defaultRowHeight="14.25" x14ac:dyDescent="0.2"/>
  <cols>
    <col min="1" max="1" width="47.25" bestFit="1" customWidth="1"/>
    <col min="2" max="2" width="10.125" bestFit="1" customWidth="1"/>
    <col min="3" max="4" width="9" customWidth="1"/>
  </cols>
  <sheetData>
    <row r="1" spans="1:5" ht="23.25" x14ac:dyDescent="0.35">
      <c r="A1" s="176" t="s">
        <v>270</v>
      </c>
      <c r="B1" s="175"/>
      <c r="C1" s="174"/>
      <c r="D1" s="174"/>
      <c r="E1" s="173"/>
    </row>
    <row r="2" spans="1:5" s="168" customFormat="1" ht="12.75" x14ac:dyDescent="0.2">
      <c r="A2" s="172"/>
      <c r="B2" s="171"/>
      <c r="C2" s="170"/>
      <c r="D2" s="170"/>
      <c r="E2" s="169"/>
    </row>
    <row r="3" spans="1:5" ht="15" x14ac:dyDescent="0.25">
      <c r="A3" s="167" t="s">
        <v>269</v>
      </c>
      <c r="B3" s="167" t="s">
        <v>284</v>
      </c>
      <c r="C3" s="167" t="s">
        <v>165</v>
      </c>
      <c r="D3" s="167" t="s">
        <v>166</v>
      </c>
      <c r="E3" s="167" t="s">
        <v>267</v>
      </c>
    </row>
    <row r="4" spans="1:5" ht="15" x14ac:dyDescent="0.25">
      <c r="A4" s="160" t="s">
        <v>283</v>
      </c>
      <c r="B4" s="160">
        <v>8497</v>
      </c>
      <c r="C4" s="159">
        <v>6314</v>
      </c>
      <c r="D4" s="159">
        <v>1778</v>
      </c>
      <c r="E4" s="158" t="s">
        <v>265</v>
      </c>
    </row>
    <row r="5" spans="1:5" ht="15" x14ac:dyDescent="0.25">
      <c r="A5" s="160" t="s">
        <v>260</v>
      </c>
      <c r="B5" s="160">
        <v>24</v>
      </c>
      <c r="C5" s="159">
        <v>14</v>
      </c>
      <c r="D5" s="159">
        <v>14</v>
      </c>
      <c r="E5" s="158" t="s">
        <v>264</v>
      </c>
    </row>
    <row r="6" spans="1:5" ht="15" x14ac:dyDescent="0.25">
      <c r="A6" s="160" t="s">
        <v>252</v>
      </c>
      <c r="B6" s="160">
        <v>357</v>
      </c>
      <c r="C6" s="159">
        <v>223</v>
      </c>
      <c r="D6" s="159">
        <v>183</v>
      </c>
      <c r="E6" s="158" t="s">
        <v>264</v>
      </c>
    </row>
    <row r="7" spans="1:5" ht="15" x14ac:dyDescent="0.25">
      <c r="A7" s="160" t="s">
        <v>244</v>
      </c>
      <c r="B7" s="160">
        <v>6</v>
      </c>
      <c r="C7" s="159">
        <v>6</v>
      </c>
      <c r="D7" s="159">
        <v>1</v>
      </c>
      <c r="E7" s="158" t="s">
        <v>264</v>
      </c>
    </row>
    <row r="8" spans="1:5" ht="15" x14ac:dyDescent="0.25">
      <c r="A8" s="160" t="s">
        <v>235</v>
      </c>
      <c r="B8" s="160">
        <v>66</v>
      </c>
      <c r="C8" s="159">
        <v>47</v>
      </c>
      <c r="D8" s="159">
        <v>22</v>
      </c>
      <c r="E8" s="158" t="s">
        <v>264</v>
      </c>
    </row>
    <row r="9" spans="1:5" ht="15" x14ac:dyDescent="0.25">
      <c r="A9" s="160" t="s">
        <v>261</v>
      </c>
      <c r="B9" s="160">
        <v>19</v>
      </c>
      <c r="C9" s="159">
        <v>11</v>
      </c>
      <c r="D9" s="159">
        <v>6</v>
      </c>
      <c r="E9" s="158" t="s">
        <v>234</v>
      </c>
    </row>
    <row r="10" spans="1:5" ht="15" x14ac:dyDescent="0.25">
      <c r="A10" s="160" t="s">
        <v>282</v>
      </c>
      <c r="B10" s="160">
        <v>9</v>
      </c>
      <c r="C10" s="159">
        <v>6</v>
      </c>
      <c r="D10" s="159">
        <v>6</v>
      </c>
      <c r="E10" s="158" t="s">
        <v>234</v>
      </c>
    </row>
    <row r="11" spans="1:5" ht="15" x14ac:dyDescent="0.25">
      <c r="A11" s="160" t="s">
        <v>260</v>
      </c>
      <c r="B11" s="160">
        <v>84</v>
      </c>
      <c r="C11" s="159">
        <v>56</v>
      </c>
      <c r="D11" s="159">
        <v>37</v>
      </c>
      <c r="E11" s="158" t="s">
        <v>234</v>
      </c>
    </row>
    <row r="12" spans="1:5" ht="15" x14ac:dyDescent="0.25">
      <c r="A12" s="160" t="s">
        <v>259</v>
      </c>
      <c r="B12" s="160">
        <v>12</v>
      </c>
      <c r="C12" s="159">
        <v>11</v>
      </c>
      <c r="D12" s="159">
        <v>6</v>
      </c>
      <c r="E12" s="158" t="s">
        <v>234</v>
      </c>
    </row>
    <row r="13" spans="1:5" ht="15" x14ac:dyDescent="0.25">
      <c r="A13" s="160" t="s">
        <v>258</v>
      </c>
      <c r="B13" s="160">
        <v>6</v>
      </c>
      <c r="C13" s="159">
        <v>5</v>
      </c>
      <c r="D13" s="159">
        <v>2</v>
      </c>
      <c r="E13" s="158" t="s">
        <v>234</v>
      </c>
    </row>
    <row r="14" spans="1:5" ht="15" x14ac:dyDescent="0.25">
      <c r="A14" s="160" t="s">
        <v>257</v>
      </c>
      <c r="B14" s="160">
        <v>28</v>
      </c>
      <c r="C14" s="159">
        <v>22</v>
      </c>
      <c r="D14" s="159">
        <v>16</v>
      </c>
      <c r="E14" s="158" t="s">
        <v>234</v>
      </c>
    </row>
    <row r="15" spans="1:5" ht="15" x14ac:dyDescent="0.25">
      <c r="A15" s="160" t="s">
        <v>256</v>
      </c>
      <c r="B15" s="160">
        <v>12</v>
      </c>
      <c r="C15" s="159">
        <v>11</v>
      </c>
      <c r="D15" s="159">
        <v>6</v>
      </c>
      <c r="E15" s="158" t="s">
        <v>234</v>
      </c>
    </row>
    <row r="16" spans="1:5" ht="15" x14ac:dyDescent="0.25">
      <c r="A16" s="160" t="s">
        <v>255</v>
      </c>
      <c r="B16" s="160">
        <v>12</v>
      </c>
      <c r="C16" s="159">
        <v>8</v>
      </c>
      <c r="D16" s="159">
        <v>6</v>
      </c>
      <c r="E16" s="158" t="s">
        <v>234</v>
      </c>
    </row>
    <row r="17" spans="1:5" ht="15" x14ac:dyDescent="0.25">
      <c r="A17" s="160" t="s">
        <v>254</v>
      </c>
      <c r="B17" s="160">
        <v>3</v>
      </c>
      <c r="C17" s="159">
        <v>3</v>
      </c>
      <c r="D17" s="159">
        <v>3</v>
      </c>
      <c r="E17" s="158" t="s">
        <v>234</v>
      </c>
    </row>
    <row r="18" spans="1:5" ht="15" x14ac:dyDescent="0.25">
      <c r="A18" s="160" t="s">
        <v>253</v>
      </c>
      <c r="B18" s="160">
        <v>97</v>
      </c>
      <c r="C18" s="159">
        <v>70</v>
      </c>
      <c r="D18" s="159">
        <v>53</v>
      </c>
      <c r="E18" s="158" t="s">
        <v>234</v>
      </c>
    </row>
    <row r="19" spans="1:5" ht="15" x14ac:dyDescent="0.25">
      <c r="A19" s="160" t="s">
        <v>252</v>
      </c>
      <c r="B19" s="160">
        <v>202</v>
      </c>
      <c r="C19" s="159">
        <v>143</v>
      </c>
      <c r="D19" s="159">
        <v>110</v>
      </c>
      <c r="E19" s="158" t="s">
        <v>234</v>
      </c>
    </row>
    <row r="20" spans="1:5" ht="15" x14ac:dyDescent="0.25">
      <c r="A20" s="160" t="s">
        <v>251</v>
      </c>
      <c r="B20" s="160">
        <v>1</v>
      </c>
      <c r="C20" s="159">
        <v>1</v>
      </c>
      <c r="D20" s="159">
        <v>1</v>
      </c>
      <c r="E20" s="158" t="s">
        <v>234</v>
      </c>
    </row>
    <row r="21" spans="1:5" ht="15" x14ac:dyDescent="0.25">
      <c r="A21" s="160" t="s">
        <v>250</v>
      </c>
      <c r="B21" s="160">
        <v>63</v>
      </c>
      <c r="C21" s="159">
        <v>39</v>
      </c>
      <c r="D21" s="159">
        <v>20</v>
      </c>
      <c r="E21" s="158" t="s">
        <v>234</v>
      </c>
    </row>
    <row r="22" spans="1:5" ht="15" x14ac:dyDescent="0.25">
      <c r="A22" s="160" t="s">
        <v>210</v>
      </c>
      <c r="B22" s="160">
        <v>102</v>
      </c>
      <c r="C22" s="159">
        <v>62</v>
      </c>
      <c r="D22" s="159">
        <v>17</v>
      </c>
      <c r="E22" s="158" t="s">
        <v>234</v>
      </c>
    </row>
    <row r="23" spans="1:5" ht="15" x14ac:dyDescent="0.25">
      <c r="A23" s="160" t="s">
        <v>249</v>
      </c>
      <c r="B23" s="160">
        <v>87</v>
      </c>
      <c r="C23" s="159">
        <v>56</v>
      </c>
      <c r="D23" s="159">
        <v>18</v>
      </c>
      <c r="E23" s="158" t="s">
        <v>234</v>
      </c>
    </row>
    <row r="24" spans="1:5" ht="15" x14ac:dyDescent="0.25">
      <c r="A24" s="160" t="s">
        <v>281</v>
      </c>
      <c r="B24" s="160">
        <v>2</v>
      </c>
      <c r="C24" s="159">
        <v>2</v>
      </c>
      <c r="D24" s="159">
        <v>1</v>
      </c>
      <c r="E24" s="158" t="s">
        <v>234</v>
      </c>
    </row>
    <row r="25" spans="1:5" ht="15" x14ac:dyDescent="0.25">
      <c r="A25" s="160" t="s">
        <v>248</v>
      </c>
      <c r="B25" s="160">
        <v>113</v>
      </c>
      <c r="C25" s="159">
        <v>81</v>
      </c>
      <c r="D25" s="159">
        <v>51</v>
      </c>
      <c r="E25" s="158" t="s">
        <v>234</v>
      </c>
    </row>
    <row r="26" spans="1:5" ht="15" x14ac:dyDescent="0.25">
      <c r="A26" s="160" t="s">
        <v>280</v>
      </c>
      <c r="B26" s="160">
        <v>2</v>
      </c>
      <c r="C26" s="159">
        <v>2</v>
      </c>
      <c r="D26" s="159">
        <v>1</v>
      </c>
      <c r="E26" s="158"/>
    </row>
    <row r="27" spans="1:5" ht="15" x14ac:dyDescent="0.25">
      <c r="A27" s="160" t="s">
        <v>247</v>
      </c>
      <c r="B27" s="160">
        <v>8</v>
      </c>
      <c r="C27" s="159">
        <v>7</v>
      </c>
      <c r="D27" s="159">
        <v>2</v>
      </c>
      <c r="E27" s="158" t="s">
        <v>234</v>
      </c>
    </row>
    <row r="28" spans="1:5" ht="15" x14ac:dyDescent="0.25">
      <c r="A28" s="160" t="s">
        <v>246</v>
      </c>
      <c r="B28" s="160">
        <v>65</v>
      </c>
      <c r="C28" s="159">
        <v>47</v>
      </c>
      <c r="D28" s="159">
        <v>14</v>
      </c>
      <c r="E28" s="158" t="s">
        <v>234</v>
      </c>
    </row>
    <row r="29" spans="1:5" ht="15" x14ac:dyDescent="0.25">
      <c r="A29" s="160" t="s">
        <v>245</v>
      </c>
      <c r="B29" s="160">
        <v>30</v>
      </c>
      <c r="C29" s="159">
        <v>22</v>
      </c>
      <c r="D29" s="159">
        <v>16</v>
      </c>
      <c r="E29" s="158" t="s">
        <v>234</v>
      </c>
    </row>
    <row r="30" spans="1:5" ht="15" x14ac:dyDescent="0.25">
      <c r="A30" s="160" t="s">
        <v>244</v>
      </c>
      <c r="B30" s="160">
        <v>56</v>
      </c>
      <c r="C30" s="159">
        <v>37</v>
      </c>
      <c r="D30" s="159">
        <v>23</v>
      </c>
      <c r="E30" s="158" t="s">
        <v>234</v>
      </c>
    </row>
    <row r="31" spans="1:5" ht="15" x14ac:dyDescent="0.25">
      <c r="A31" s="160" t="s">
        <v>243</v>
      </c>
      <c r="B31" s="160">
        <v>150</v>
      </c>
      <c r="C31" s="159">
        <v>102</v>
      </c>
      <c r="D31" s="159">
        <v>20</v>
      </c>
      <c r="E31" s="158" t="s">
        <v>234</v>
      </c>
    </row>
    <row r="32" spans="1:5" ht="15" x14ac:dyDescent="0.25">
      <c r="A32" s="160" t="s">
        <v>242</v>
      </c>
      <c r="B32" s="160">
        <v>47</v>
      </c>
      <c r="C32" s="159">
        <v>35</v>
      </c>
      <c r="D32" s="159">
        <v>17</v>
      </c>
      <c r="E32" s="158" t="s">
        <v>234</v>
      </c>
    </row>
    <row r="33" spans="1:5" ht="15" x14ac:dyDescent="0.25">
      <c r="A33" s="160" t="s">
        <v>241</v>
      </c>
      <c r="B33" s="160">
        <v>68</v>
      </c>
      <c r="C33" s="159">
        <v>54</v>
      </c>
      <c r="D33" s="159">
        <v>31</v>
      </c>
      <c r="E33" s="158" t="s">
        <v>234</v>
      </c>
    </row>
    <row r="34" spans="1:5" ht="15" x14ac:dyDescent="0.25">
      <c r="A34" s="160" t="s">
        <v>240</v>
      </c>
      <c r="B34" s="160">
        <v>33</v>
      </c>
      <c r="C34" s="159">
        <v>23</v>
      </c>
      <c r="D34" s="159">
        <v>15</v>
      </c>
      <c r="E34" s="158" t="s">
        <v>234</v>
      </c>
    </row>
    <row r="35" spans="1:5" ht="15" x14ac:dyDescent="0.25">
      <c r="A35" s="160" t="s">
        <v>239</v>
      </c>
      <c r="B35" s="160">
        <v>161</v>
      </c>
      <c r="C35" s="159">
        <v>115</v>
      </c>
      <c r="D35" s="159">
        <v>33</v>
      </c>
      <c r="E35" s="158" t="s">
        <v>234</v>
      </c>
    </row>
    <row r="36" spans="1:5" ht="15" x14ac:dyDescent="0.25">
      <c r="A36" s="160" t="s">
        <v>238</v>
      </c>
      <c r="B36" s="160">
        <v>180</v>
      </c>
      <c r="C36" s="159">
        <v>116</v>
      </c>
      <c r="D36" s="159">
        <v>39</v>
      </c>
      <c r="E36" s="158" t="s">
        <v>234</v>
      </c>
    </row>
    <row r="37" spans="1:5" ht="15" x14ac:dyDescent="0.25">
      <c r="A37" s="160" t="s">
        <v>279</v>
      </c>
      <c r="B37" s="160">
        <v>27</v>
      </c>
      <c r="C37" s="159">
        <v>19</v>
      </c>
      <c r="D37" s="159">
        <v>10</v>
      </c>
      <c r="E37" s="158" t="s">
        <v>234</v>
      </c>
    </row>
    <row r="38" spans="1:5" ht="15" x14ac:dyDescent="0.25">
      <c r="A38" s="160" t="s">
        <v>237</v>
      </c>
      <c r="B38" s="160">
        <v>32</v>
      </c>
      <c r="C38" s="159">
        <v>23</v>
      </c>
      <c r="D38" s="159">
        <v>10</v>
      </c>
      <c r="E38" s="158" t="s">
        <v>234</v>
      </c>
    </row>
    <row r="39" spans="1:5" ht="15" x14ac:dyDescent="0.25">
      <c r="A39" s="160" t="s">
        <v>236</v>
      </c>
      <c r="B39" s="160">
        <v>123</v>
      </c>
      <c r="C39" s="159">
        <v>83</v>
      </c>
      <c r="D39" s="159">
        <v>30</v>
      </c>
      <c r="E39" s="158" t="s">
        <v>234</v>
      </c>
    </row>
    <row r="40" spans="1:5" ht="15" x14ac:dyDescent="0.25">
      <c r="A40" s="160" t="s">
        <v>235</v>
      </c>
      <c r="B40" s="160">
        <v>188</v>
      </c>
      <c r="C40" s="159">
        <v>126</v>
      </c>
      <c r="D40" s="159">
        <v>63</v>
      </c>
      <c r="E40" s="158" t="s">
        <v>234</v>
      </c>
    </row>
    <row r="41" spans="1:5" ht="15" x14ac:dyDescent="0.25">
      <c r="A41" s="160" t="s">
        <v>278</v>
      </c>
      <c r="B41" s="160">
        <v>77</v>
      </c>
      <c r="C41" s="159">
        <v>55</v>
      </c>
      <c r="D41" s="159">
        <v>30</v>
      </c>
      <c r="E41" s="158" t="s">
        <v>231</v>
      </c>
    </row>
    <row r="42" spans="1:5" ht="15" x14ac:dyDescent="0.25">
      <c r="A42" s="160" t="s">
        <v>230</v>
      </c>
      <c r="B42" s="160">
        <v>12</v>
      </c>
      <c r="C42" s="159">
        <v>11</v>
      </c>
      <c r="D42" s="159">
        <v>8</v>
      </c>
      <c r="E42" s="158" t="s">
        <v>228</v>
      </c>
    </row>
    <row r="43" spans="1:5" ht="15" x14ac:dyDescent="0.25">
      <c r="A43" s="160" t="s">
        <v>229</v>
      </c>
      <c r="B43" s="160">
        <v>2</v>
      </c>
      <c r="C43" s="159">
        <v>2</v>
      </c>
      <c r="D43" s="159">
        <v>0</v>
      </c>
      <c r="E43" s="158" t="s">
        <v>228</v>
      </c>
    </row>
    <row r="44" spans="1:5" ht="15" x14ac:dyDescent="0.25">
      <c r="A44" s="160" t="s">
        <v>277</v>
      </c>
      <c r="B44" s="160">
        <v>4</v>
      </c>
      <c r="C44" s="159">
        <v>3</v>
      </c>
      <c r="D44" s="159">
        <v>1</v>
      </c>
      <c r="E44" s="158" t="s">
        <v>228</v>
      </c>
    </row>
    <row r="45" spans="1:5" ht="15" x14ac:dyDescent="0.25">
      <c r="A45" s="160" t="s">
        <v>276</v>
      </c>
      <c r="B45" s="160">
        <v>1</v>
      </c>
      <c r="C45" s="159">
        <v>1</v>
      </c>
      <c r="D45" s="159">
        <v>23</v>
      </c>
      <c r="E45" s="158" t="s">
        <v>224</v>
      </c>
    </row>
    <row r="46" spans="1:5" ht="15" x14ac:dyDescent="0.25">
      <c r="A46" s="160" t="s">
        <v>226</v>
      </c>
      <c r="B46" s="160">
        <v>43</v>
      </c>
      <c r="C46" s="159">
        <v>35</v>
      </c>
      <c r="D46" s="159">
        <v>30</v>
      </c>
      <c r="E46" s="158" t="s">
        <v>224</v>
      </c>
    </row>
    <row r="47" spans="1:5" ht="15" x14ac:dyDescent="0.25">
      <c r="A47" s="160" t="s">
        <v>225</v>
      </c>
      <c r="B47" s="160">
        <v>48</v>
      </c>
      <c r="C47" s="159">
        <v>35</v>
      </c>
      <c r="D47" s="159">
        <v>23</v>
      </c>
      <c r="E47" s="158" t="s">
        <v>224</v>
      </c>
    </row>
    <row r="48" spans="1:5" ht="15" x14ac:dyDescent="0.25">
      <c r="A48" s="160" t="s">
        <v>275</v>
      </c>
      <c r="B48" s="160">
        <v>2</v>
      </c>
      <c r="C48" s="159">
        <v>2</v>
      </c>
      <c r="D48" s="159">
        <v>1</v>
      </c>
      <c r="E48" s="158" t="s">
        <v>224</v>
      </c>
    </row>
    <row r="49" spans="1:5" ht="15" x14ac:dyDescent="0.25">
      <c r="A49" s="160" t="s">
        <v>220</v>
      </c>
      <c r="B49" s="160">
        <v>4</v>
      </c>
      <c r="C49" s="159">
        <v>2</v>
      </c>
      <c r="D49" s="159">
        <v>1</v>
      </c>
      <c r="E49" s="158" t="s">
        <v>179</v>
      </c>
    </row>
    <row r="50" spans="1:5" ht="15" x14ac:dyDescent="0.25">
      <c r="A50" s="160" t="s">
        <v>219</v>
      </c>
      <c r="B50" s="160">
        <v>11</v>
      </c>
      <c r="C50" s="159">
        <v>7</v>
      </c>
      <c r="D50" s="159">
        <v>4</v>
      </c>
      <c r="E50" s="158" t="s">
        <v>179</v>
      </c>
    </row>
    <row r="51" spans="1:5" ht="15" x14ac:dyDescent="0.25">
      <c r="A51" s="160" t="s">
        <v>218</v>
      </c>
      <c r="B51" s="160">
        <v>1</v>
      </c>
      <c r="C51" s="159">
        <v>1</v>
      </c>
      <c r="D51" s="159">
        <v>0</v>
      </c>
      <c r="E51" s="158" t="s">
        <v>179</v>
      </c>
    </row>
    <row r="52" spans="1:5" ht="15" x14ac:dyDescent="0.25">
      <c r="A52" s="160" t="s">
        <v>217</v>
      </c>
      <c r="B52" s="160">
        <v>3</v>
      </c>
      <c r="C52" s="159">
        <v>2</v>
      </c>
      <c r="D52" s="159">
        <v>2</v>
      </c>
      <c r="E52" s="158" t="s">
        <v>179</v>
      </c>
    </row>
    <row r="53" spans="1:5" ht="15" x14ac:dyDescent="0.25">
      <c r="A53" s="160" t="s">
        <v>216</v>
      </c>
      <c r="B53" s="160">
        <v>7</v>
      </c>
      <c r="C53" s="159">
        <v>3</v>
      </c>
      <c r="D53" s="159">
        <v>1</v>
      </c>
      <c r="E53" s="158"/>
    </row>
    <row r="54" spans="1:5" ht="15" x14ac:dyDescent="0.25">
      <c r="A54" s="160" t="s">
        <v>180</v>
      </c>
      <c r="B54" s="179">
        <v>64</v>
      </c>
      <c r="C54" s="179">
        <v>54</v>
      </c>
      <c r="D54" s="179">
        <v>45</v>
      </c>
      <c r="E54" s="158" t="s">
        <v>179</v>
      </c>
    </row>
    <row r="55" spans="1:5" ht="15" x14ac:dyDescent="0.25">
      <c r="A55" s="160" t="s">
        <v>215</v>
      </c>
      <c r="B55" s="160">
        <v>38</v>
      </c>
      <c r="C55" s="159">
        <v>30</v>
      </c>
      <c r="D55" s="159">
        <v>18</v>
      </c>
      <c r="E55" s="158" t="s">
        <v>179</v>
      </c>
    </row>
    <row r="56" spans="1:5" ht="15" x14ac:dyDescent="0.25">
      <c r="A56" s="160" t="s">
        <v>214</v>
      </c>
      <c r="B56" s="160">
        <v>23</v>
      </c>
      <c r="C56" s="159">
        <v>13</v>
      </c>
      <c r="D56" s="159">
        <v>11</v>
      </c>
      <c r="E56" s="158" t="s">
        <v>179</v>
      </c>
    </row>
    <row r="57" spans="1:5" ht="15" x14ac:dyDescent="0.25">
      <c r="A57" s="160" t="s">
        <v>213</v>
      </c>
      <c r="B57" s="160">
        <v>16</v>
      </c>
      <c r="C57" s="159">
        <v>11</v>
      </c>
      <c r="D57" s="159">
        <v>8</v>
      </c>
      <c r="E57" s="158" t="s">
        <v>179</v>
      </c>
    </row>
    <row r="58" spans="1:5" ht="15" x14ac:dyDescent="0.25">
      <c r="A58" s="160" t="s">
        <v>212</v>
      </c>
      <c r="B58" s="160">
        <v>68</v>
      </c>
      <c r="C58" s="159">
        <v>38</v>
      </c>
      <c r="D58" s="159">
        <v>35</v>
      </c>
      <c r="E58" s="158" t="s">
        <v>179</v>
      </c>
    </row>
    <row r="59" spans="1:5" ht="15" x14ac:dyDescent="0.25">
      <c r="A59" s="160" t="s">
        <v>211</v>
      </c>
      <c r="B59" s="160">
        <v>13</v>
      </c>
      <c r="C59" s="159">
        <v>9</v>
      </c>
      <c r="D59" s="159">
        <v>5</v>
      </c>
      <c r="E59" s="158" t="s">
        <v>179</v>
      </c>
    </row>
    <row r="60" spans="1:5" ht="15" x14ac:dyDescent="0.25">
      <c r="A60" s="160" t="s">
        <v>210</v>
      </c>
      <c r="B60" s="160">
        <v>25</v>
      </c>
      <c r="C60" s="159">
        <v>17</v>
      </c>
      <c r="D60" s="159">
        <v>3</v>
      </c>
      <c r="E60" s="158" t="s">
        <v>179</v>
      </c>
    </row>
    <row r="61" spans="1:5" ht="15" x14ac:dyDescent="0.25">
      <c r="A61" s="160" t="s">
        <v>209</v>
      </c>
      <c r="B61" s="160">
        <v>4</v>
      </c>
      <c r="C61" s="159">
        <v>3</v>
      </c>
      <c r="D61" s="159">
        <v>2</v>
      </c>
      <c r="E61" s="158" t="s">
        <v>179</v>
      </c>
    </row>
    <row r="62" spans="1:5" ht="15" x14ac:dyDescent="0.25">
      <c r="A62" s="160" t="s">
        <v>208</v>
      </c>
      <c r="B62" s="160">
        <v>13</v>
      </c>
      <c r="C62" s="159">
        <v>9</v>
      </c>
      <c r="D62" s="159">
        <v>5</v>
      </c>
      <c r="E62" s="158" t="s">
        <v>179</v>
      </c>
    </row>
    <row r="63" spans="1:5" ht="15" x14ac:dyDescent="0.25">
      <c r="A63" s="160" t="s">
        <v>207</v>
      </c>
      <c r="B63" s="160">
        <v>1</v>
      </c>
      <c r="C63" s="159">
        <v>0</v>
      </c>
      <c r="D63" s="159">
        <v>0</v>
      </c>
      <c r="E63" s="158" t="s">
        <v>179</v>
      </c>
    </row>
    <row r="64" spans="1:5" ht="15" x14ac:dyDescent="0.25">
      <c r="A64" s="160" t="s">
        <v>206</v>
      </c>
      <c r="B64" s="160">
        <v>16</v>
      </c>
      <c r="C64" s="159">
        <v>10</v>
      </c>
      <c r="D64" s="159">
        <v>2</v>
      </c>
      <c r="E64" s="158" t="s">
        <v>179</v>
      </c>
    </row>
    <row r="65" spans="1:5" ht="15" x14ac:dyDescent="0.25">
      <c r="A65" s="160" t="s">
        <v>205</v>
      </c>
      <c r="B65" s="160">
        <v>13</v>
      </c>
      <c r="C65" s="159">
        <v>12</v>
      </c>
      <c r="D65" s="159">
        <v>6</v>
      </c>
      <c r="E65" s="158" t="s">
        <v>179</v>
      </c>
    </row>
    <row r="66" spans="1:5" ht="15" x14ac:dyDescent="0.25">
      <c r="A66" s="160" t="s">
        <v>204</v>
      </c>
      <c r="B66" s="160">
        <v>6</v>
      </c>
      <c r="C66" s="159">
        <v>2</v>
      </c>
      <c r="D66" s="159">
        <v>1</v>
      </c>
      <c r="E66" s="158" t="s">
        <v>179</v>
      </c>
    </row>
    <row r="67" spans="1:5" ht="15" x14ac:dyDescent="0.25">
      <c r="A67" s="160" t="s">
        <v>203</v>
      </c>
      <c r="B67" s="160">
        <v>10</v>
      </c>
      <c r="C67" s="159">
        <v>6</v>
      </c>
      <c r="D67" s="159">
        <v>2</v>
      </c>
      <c r="E67" s="158" t="s">
        <v>179</v>
      </c>
    </row>
    <row r="68" spans="1:5" ht="15" x14ac:dyDescent="0.25">
      <c r="A68" s="160" t="s">
        <v>202</v>
      </c>
      <c r="B68" s="160">
        <v>3</v>
      </c>
      <c r="C68" s="159">
        <v>1</v>
      </c>
      <c r="D68" s="159">
        <v>0</v>
      </c>
      <c r="E68" s="158" t="s">
        <v>179</v>
      </c>
    </row>
    <row r="69" spans="1:5" ht="15" x14ac:dyDescent="0.25">
      <c r="A69" s="160" t="s">
        <v>201</v>
      </c>
      <c r="B69" s="160">
        <v>2</v>
      </c>
      <c r="C69" s="159">
        <v>2</v>
      </c>
      <c r="D69" s="159">
        <v>2</v>
      </c>
      <c r="E69" s="158" t="s">
        <v>179</v>
      </c>
    </row>
    <row r="70" spans="1:5" ht="15" x14ac:dyDescent="0.25">
      <c r="A70" s="160" t="s">
        <v>274</v>
      </c>
      <c r="B70" s="160">
        <v>1</v>
      </c>
      <c r="C70" s="159">
        <v>1</v>
      </c>
      <c r="D70" s="159">
        <v>1</v>
      </c>
      <c r="E70" s="158" t="s">
        <v>179</v>
      </c>
    </row>
    <row r="71" spans="1:5" ht="15" x14ac:dyDescent="0.25">
      <c r="A71" s="160" t="s">
        <v>200</v>
      </c>
      <c r="B71" s="160">
        <v>3</v>
      </c>
      <c r="C71" s="159">
        <v>3</v>
      </c>
      <c r="D71" s="159">
        <v>3</v>
      </c>
      <c r="E71" s="158" t="s">
        <v>179</v>
      </c>
    </row>
    <row r="72" spans="1:5" ht="15" x14ac:dyDescent="0.25">
      <c r="A72" s="160" t="s">
        <v>199</v>
      </c>
      <c r="B72" s="160">
        <v>1</v>
      </c>
      <c r="C72" s="159">
        <v>0</v>
      </c>
      <c r="D72" s="159">
        <v>0</v>
      </c>
      <c r="E72" s="158" t="s">
        <v>179</v>
      </c>
    </row>
    <row r="73" spans="1:5" ht="15" x14ac:dyDescent="0.25">
      <c r="A73" s="160" t="s">
        <v>273</v>
      </c>
      <c r="B73" s="160">
        <v>6</v>
      </c>
      <c r="C73" s="159">
        <v>5</v>
      </c>
      <c r="D73" s="159">
        <v>4</v>
      </c>
      <c r="E73" s="158" t="s">
        <v>179</v>
      </c>
    </row>
    <row r="74" spans="1:5" ht="15" x14ac:dyDescent="0.25">
      <c r="A74" s="160" t="s">
        <v>198</v>
      </c>
      <c r="B74" s="160">
        <v>22</v>
      </c>
      <c r="C74" s="159">
        <v>15</v>
      </c>
      <c r="D74" s="159">
        <v>6</v>
      </c>
      <c r="E74" s="158" t="s">
        <v>179</v>
      </c>
    </row>
    <row r="75" spans="1:5" ht="15" x14ac:dyDescent="0.25">
      <c r="A75" s="160" t="s">
        <v>197</v>
      </c>
      <c r="B75" s="160">
        <v>27</v>
      </c>
      <c r="C75" s="159">
        <v>17</v>
      </c>
      <c r="D75" s="159">
        <v>4</v>
      </c>
      <c r="E75" s="158" t="s">
        <v>179</v>
      </c>
    </row>
    <row r="76" spans="1:5" ht="15" x14ac:dyDescent="0.25">
      <c r="A76" s="160" t="s">
        <v>196</v>
      </c>
      <c r="B76" s="160">
        <v>5</v>
      </c>
      <c r="C76" s="159">
        <v>5</v>
      </c>
      <c r="D76" s="159">
        <v>3</v>
      </c>
      <c r="E76" s="158" t="s">
        <v>179</v>
      </c>
    </row>
    <row r="77" spans="1:5" ht="15" x14ac:dyDescent="0.25">
      <c r="A77" s="160" t="s">
        <v>194</v>
      </c>
      <c r="B77" s="160">
        <v>13</v>
      </c>
      <c r="C77" s="159">
        <v>8</v>
      </c>
      <c r="D77" s="159">
        <v>2</v>
      </c>
      <c r="E77" s="158" t="s">
        <v>179</v>
      </c>
    </row>
    <row r="78" spans="1:5" ht="15" x14ac:dyDescent="0.25">
      <c r="A78" s="160" t="s">
        <v>272</v>
      </c>
      <c r="B78" s="159">
        <v>6</v>
      </c>
      <c r="C78" s="159">
        <v>2</v>
      </c>
      <c r="D78" s="159">
        <v>1</v>
      </c>
      <c r="E78" s="158" t="s">
        <v>179</v>
      </c>
    </row>
    <row r="79" spans="1:5" ht="15" x14ac:dyDescent="0.25">
      <c r="A79" s="160" t="s">
        <v>192</v>
      </c>
      <c r="B79" s="160">
        <v>13</v>
      </c>
      <c r="C79" s="159">
        <v>9</v>
      </c>
      <c r="D79" s="159">
        <v>4</v>
      </c>
      <c r="E79" s="158" t="s">
        <v>179</v>
      </c>
    </row>
    <row r="80" spans="1:5" ht="15" x14ac:dyDescent="0.25">
      <c r="A80" s="160" t="s">
        <v>191</v>
      </c>
      <c r="B80" s="160">
        <v>1</v>
      </c>
      <c r="C80" s="159">
        <v>1</v>
      </c>
      <c r="D80" s="159">
        <v>1</v>
      </c>
      <c r="E80" s="158" t="s">
        <v>179</v>
      </c>
    </row>
    <row r="81" spans="1:5" ht="15" x14ac:dyDescent="0.25">
      <c r="A81" s="160" t="s">
        <v>190</v>
      </c>
      <c r="B81" s="160">
        <v>13</v>
      </c>
      <c r="C81" s="159">
        <v>5</v>
      </c>
      <c r="D81" s="159">
        <v>4</v>
      </c>
      <c r="E81" s="158" t="s">
        <v>179</v>
      </c>
    </row>
    <row r="82" spans="1:5" ht="15" x14ac:dyDescent="0.25">
      <c r="A82" s="160" t="s">
        <v>181</v>
      </c>
      <c r="B82" s="179">
        <v>23</v>
      </c>
      <c r="C82" s="179">
        <v>13</v>
      </c>
      <c r="D82" s="179">
        <v>13</v>
      </c>
      <c r="E82" s="158" t="s">
        <v>179</v>
      </c>
    </row>
    <row r="83" spans="1:5" ht="15" x14ac:dyDescent="0.25">
      <c r="A83" s="160" t="s">
        <v>182</v>
      </c>
      <c r="B83" s="179">
        <v>14</v>
      </c>
      <c r="C83" s="179">
        <v>9</v>
      </c>
      <c r="D83" s="179">
        <v>9</v>
      </c>
      <c r="E83" s="158" t="s">
        <v>179</v>
      </c>
    </row>
    <row r="84" spans="1:5" ht="15" x14ac:dyDescent="0.25">
      <c r="A84" s="160" t="s">
        <v>189</v>
      </c>
      <c r="B84" s="160">
        <v>4</v>
      </c>
      <c r="C84" s="159">
        <v>4</v>
      </c>
      <c r="D84" s="159">
        <v>1</v>
      </c>
      <c r="E84" s="158" t="s">
        <v>179</v>
      </c>
    </row>
    <row r="85" spans="1:5" ht="15" x14ac:dyDescent="0.25">
      <c r="A85" s="160" t="s">
        <v>188</v>
      </c>
      <c r="B85" s="160">
        <v>1</v>
      </c>
      <c r="C85" s="159">
        <v>0</v>
      </c>
      <c r="D85" s="159">
        <v>0</v>
      </c>
      <c r="E85" s="158" t="s">
        <v>179</v>
      </c>
    </row>
    <row r="86" spans="1:5" ht="15" x14ac:dyDescent="0.25">
      <c r="A86" s="160" t="s">
        <v>187</v>
      </c>
      <c r="B86" s="160">
        <v>15</v>
      </c>
      <c r="C86" s="159">
        <v>12</v>
      </c>
      <c r="D86" s="159">
        <v>4</v>
      </c>
      <c r="E86" s="158" t="s">
        <v>179</v>
      </c>
    </row>
    <row r="87" spans="1:5" ht="15" x14ac:dyDescent="0.25">
      <c r="A87" s="160" t="s">
        <v>186</v>
      </c>
      <c r="B87" s="160">
        <v>8</v>
      </c>
      <c r="C87" s="159">
        <v>6</v>
      </c>
      <c r="D87" s="159">
        <v>4</v>
      </c>
      <c r="E87" s="158" t="s">
        <v>179</v>
      </c>
    </row>
    <row r="88" spans="1:5" ht="15" x14ac:dyDescent="0.25">
      <c r="A88" s="160" t="s">
        <v>185</v>
      </c>
      <c r="B88" s="160">
        <v>16</v>
      </c>
      <c r="C88" s="159">
        <v>9</v>
      </c>
      <c r="D88" s="159">
        <v>6</v>
      </c>
      <c r="E88" s="158" t="s">
        <v>179</v>
      </c>
    </row>
    <row r="89" spans="1:5" ht="15" x14ac:dyDescent="0.25">
      <c r="A89" s="160" t="s">
        <v>184</v>
      </c>
      <c r="B89" s="160">
        <v>3</v>
      </c>
      <c r="C89" s="159">
        <v>3</v>
      </c>
      <c r="D89" s="159">
        <v>3</v>
      </c>
      <c r="E89" s="158" t="s">
        <v>179</v>
      </c>
    </row>
    <row r="90" spans="1:5" ht="21.75" thickBot="1" x14ac:dyDescent="0.4">
      <c r="A90" s="178"/>
      <c r="B90" s="154">
        <f>SUM(B4:B89)</f>
        <v>11697</v>
      </c>
      <c r="C90" s="154">
        <f>SUM(C4:C89)</f>
        <v>8505</v>
      </c>
      <c r="D90" s="154">
        <f>SUM(D4:D89)</f>
        <v>3023</v>
      </c>
      <c r="E90" s="177"/>
    </row>
    <row r="91" spans="1:5" ht="15" x14ac:dyDescent="0.25">
      <c r="A91" s="153"/>
      <c r="B91" s="153"/>
      <c r="C91" s="152"/>
      <c r="D91" s="152"/>
      <c r="E91" s="151"/>
    </row>
    <row r="92" spans="1:5" ht="14.25" customHeight="1" x14ac:dyDescent="0.2">
      <c r="A92" s="300" t="s">
        <v>271</v>
      </c>
      <c r="B92" s="303" t="s">
        <v>175</v>
      </c>
      <c r="C92" s="304"/>
      <c r="D92" s="304"/>
      <c r="E92" s="305"/>
    </row>
    <row r="93" spans="1:5" ht="14.25" customHeight="1" x14ac:dyDescent="0.2">
      <c r="A93" s="301"/>
      <c r="B93" s="306"/>
      <c r="C93" s="306"/>
      <c r="D93" s="306"/>
      <c r="E93" s="307"/>
    </row>
    <row r="94" spans="1:5" ht="14.25" customHeight="1" x14ac:dyDescent="0.2">
      <c r="A94" s="301"/>
      <c r="B94" s="306"/>
      <c r="C94" s="306"/>
      <c r="D94" s="306"/>
      <c r="E94" s="307"/>
    </row>
    <row r="95" spans="1:5" ht="14.25" customHeight="1" x14ac:dyDescent="0.2">
      <c r="A95" s="302"/>
      <c r="B95" s="308"/>
      <c r="C95" s="308"/>
      <c r="D95" s="308"/>
      <c r="E95" s="309"/>
    </row>
  </sheetData>
  <mergeCells count="2">
    <mergeCell ref="A92:A95"/>
    <mergeCell ref="B92:E95"/>
  </mergeCells>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V36"/>
  <sheetViews>
    <sheetView topLeftCell="K1" workbookViewId="0">
      <selection activeCell="A43" sqref="A43"/>
    </sheetView>
  </sheetViews>
  <sheetFormatPr defaultRowHeight="14.25" x14ac:dyDescent="0.2"/>
  <cols>
    <col min="12" max="13" width="4.5" customWidth="1"/>
    <col min="25" max="25" width="4.25" customWidth="1"/>
  </cols>
  <sheetData>
    <row r="1" spans="1:14" ht="15" x14ac:dyDescent="0.25">
      <c r="A1" s="181" t="s">
        <v>268</v>
      </c>
      <c r="N1" s="181" t="s">
        <v>284</v>
      </c>
    </row>
    <row r="35" spans="1:22" x14ac:dyDescent="0.2">
      <c r="A35" t="s">
        <v>287</v>
      </c>
      <c r="N35" t="s">
        <v>287</v>
      </c>
    </row>
    <row r="36" spans="1:22" ht="15" x14ac:dyDescent="0.25">
      <c r="B36" t="s">
        <v>286</v>
      </c>
      <c r="H36" s="180">
        <v>18</v>
      </c>
      <c r="I36" t="s">
        <v>285</v>
      </c>
      <c r="O36" t="s">
        <v>286</v>
      </c>
      <c r="U36" s="180">
        <v>18</v>
      </c>
      <c r="V36" t="s">
        <v>285</v>
      </c>
    </row>
  </sheetData>
  <pageMargins left="0.7" right="0.7" top="0.75" bottom="0.75" header="0.3" footer="0.3"/>
  <pageSetup scale="98" fitToWidth="2" orientation="landscape" r:id="rId1"/>
  <drawing r:id="rId2"/>
  <legacyDrawing r:id="rId3"/>
  <oleObjects>
    <mc:AlternateContent xmlns:mc="http://schemas.openxmlformats.org/markup-compatibility/2006">
      <mc:Choice Requires="x14">
        <oleObject progId="Acrobat Document" shapeId="2049" r:id="rId4">
          <objectPr defaultSize="0" autoPict="0" r:id="rId5">
            <anchor moveWithCells="1">
              <from>
                <xdr:col>12</xdr:col>
                <xdr:colOff>19050</xdr:colOff>
                <xdr:row>0</xdr:row>
                <xdr:rowOff>190500</xdr:rowOff>
              </from>
              <to>
                <xdr:col>23</xdr:col>
                <xdr:colOff>66675</xdr:colOff>
                <xdr:row>32</xdr:row>
                <xdr:rowOff>19050</xdr:rowOff>
              </to>
            </anchor>
          </objectPr>
        </oleObject>
      </mc:Choice>
      <mc:Fallback>
        <oleObject progId="Acrobat Document" shapeId="2049" r:id="rId4"/>
      </mc:Fallback>
    </mc:AlternateContent>
    <mc:AlternateContent xmlns:mc="http://schemas.openxmlformats.org/markup-compatibility/2006">
      <mc:Choice Requires="x14">
        <oleObject progId="Acrobat Document" shapeId="2050" r:id="rId6">
          <objectPr defaultSize="0" autoPict="0" r:id="rId7">
            <anchor moveWithCells="1">
              <from>
                <xdr:col>0</xdr:col>
                <xdr:colOff>0</xdr:colOff>
                <xdr:row>0</xdr:row>
                <xdr:rowOff>190500</xdr:rowOff>
              </from>
              <to>
                <xdr:col>10</xdr:col>
                <xdr:colOff>390525</xdr:colOff>
                <xdr:row>32</xdr:row>
                <xdr:rowOff>19050</xdr:rowOff>
              </to>
            </anchor>
          </objectPr>
        </oleObject>
      </mc:Choice>
      <mc:Fallback>
        <oleObject progId="Acrobat Document" shapeId="2050" r:id="rId6"/>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E100"/>
  <sheetViews>
    <sheetView topLeftCell="A67" workbookViewId="0">
      <selection activeCell="A43" sqref="A43"/>
    </sheetView>
  </sheetViews>
  <sheetFormatPr defaultRowHeight="14.25" x14ac:dyDescent="0.2"/>
  <cols>
    <col min="1" max="1" width="47.25" bestFit="1" customWidth="1"/>
    <col min="2" max="2" width="10.125" bestFit="1" customWidth="1"/>
    <col min="3" max="4" width="9" customWidth="1"/>
  </cols>
  <sheetData>
    <row r="1" spans="1:5" ht="24" thickTop="1" x14ac:dyDescent="0.35">
      <c r="A1" s="192" t="s">
        <v>300</v>
      </c>
      <c r="B1" s="191"/>
      <c r="C1" s="190"/>
      <c r="D1" s="190"/>
      <c r="E1" s="189"/>
    </row>
    <row r="2" spans="1:5" ht="15" x14ac:dyDescent="0.25">
      <c r="A2" s="188" t="s">
        <v>269</v>
      </c>
      <c r="B2" s="187" t="s">
        <v>268</v>
      </c>
      <c r="C2" s="187" t="s">
        <v>165</v>
      </c>
      <c r="D2" s="187" t="s">
        <v>166</v>
      </c>
      <c r="E2" s="186" t="s">
        <v>267</v>
      </c>
    </row>
    <row r="3" spans="1:5" ht="21.75" thickBot="1" x14ac:dyDescent="0.4">
      <c r="A3" s="166" t="s">
        <v>283</v>
      </c>
      <c r="B3" s="154">
        <v>3038</v>
      </c>
      <c r="C3" s="154">
        <v>2775</v>
      </c>
      <c r="D3" s="154">
        <v>2308</v>
      </c>
      <c r="E3" s="158" t="s">
        <v>265</v>
      </c>
    </row>
    <row r="4" spans="1:5" ht="15" x14ac:dyDescent="0.25">
      <c r="A4" s="163"/>
      <c r="B4" s="163"/>
      <c r="C4" s="163"/>
      <c r="D4" s="163"/>
      <c r="E4" s="161"/>
    </row>
    <row r="5" spans="1:5" ht="15" x14ac:dyDescent="0.25">
      <c r="A5" s="183" t="s">
        <v>260</v>
      </c>
      <c r="B5" s="185">
        <v>5</v>
      </c>
      <c r="C5" s="185">
        <v>4</v>
      </c>
      <c r="D5" s="185">
        <v>4</v>
      </c>
      <c r="E5" s="184" t="s">
        <v>264</v>
      </c>
    </row>
    <row r="6" spans="1:5" ht="15" x14ac:dyDescent="0.25">
      <c r="A6" s="183" t="s">
        <v>252</v>
      </c>
      <c r="B6" s="185">
        <v>48</v>
      </c>
      <c r="C6" s="185">
        <v>31</v>
      </c>
      <c r="D6" s="185">
        <v>16</v>
      </c>
      <c r="E6" s="184" t="s">
        <v>264</v>
      </c>
    </row>
    <row r="7" spans="1:5" ht="15" x14ac:dyDescent="0.25">
      <c r="A7" s="183" t="s">
        <v>244</v>
      </c>
      <c r="B7" s="185">
        <v>16</v>
      </c>
      <c r="C7" s="185">
        <v>15</v>
      </c>
      <c r="D7" s="185">
        <v>12</v>
      </c>
      <c r="E7" s="184" t="s">
        <v>264</v>
      </c>
    </row>
    <row r="8" spans="1:5" ht="21.75" thickBot="1" x14ac:dyDescent="0.4">
      <c r="A8" s="157" t="s">
        <v>263</v>
      </c>
      <c r="B8" s="154">
        <f>SUM(B5:B7)</f>
        <v>69</v>
      </c>
      <c r="C8" s="154">
        <f>SUM(C5:C7)</f>
        <v>50</v>
      </c>
      <c r="D8" s="154">
        <f>SUM(D5:D7)</f>
        <v>32</v>
      </c>
      <c r="E8" s="156"/>
    </row>
    <row r="9" spans="1:5" ht="15" x14ac:dyDescent="0.25">
      <c r="A9" s="163"/>
      <c r="B9" s="163"/>
      <c r="C9" s="163"/>
      <c r="D9" s="163"/>
      <c r="E9" s="161"/>
    </row>
    <row r="10" spans="1:5" ht="15" x14ac:dyDescent="0.25">
      <c r="A10" s="183" t="s">
        <v>299</v>
      </c>
      <c r="B10" s="185">
        <v>8</v>
      </c>
      <c r="C10" s="185">
        <v>3</v>
      </c>
      <c r="D10" s="185">
        <v>3</v>
      </c>
      <c r="E10" s="184" t="s">
        <v>234</v>
      </c>
    </row>
    <row r="11" spans="1:5" ht="15" x14ac:dyDescent="0.25">
      <c r="A11" s="183" t="s">
        <v>282</v>
      </c>
      <c r="B11" s="185">
        <v>5</v>
      </c>
      <c r="C11" s="185">
        <v>5</v>
      </c>
      <c r="D11" s="185">
        <v>4</v>
      </c>
      <c r="E11" s="184" t="s">
        <v>234</v>
      </c>
    </row>
    <row r="12" spans="1:5" ht="15" x14ac:dyDescent="0.25">
      <c r="A12" s="183" t="s">
        <v>260</v>
      </c>
      <c r="B12" s="185">
        <v>19</v>
      </c>
      <c r="C12" s="185">
        <v>18</v>
      </c>
      <c r="D12" s="185">
        <v>15</v>
      </c>
      <c r="E12" s="184" t="s">
        <v>234</v>
      </c>
    </row>
    <row r="13" spans="1:5" ht="15" x14ac:dyDescent="0.25">
      <c r="A13" s="183" t="s">
        <v>259</v>
      </c>
      <c r="B13" s="185">
        <v>18</v>
      </c>
      <c r="C13" s="185">
        <v>15</v>
      </c>
      <c r="D13" s="185">
        <v>14</v>
      </c>
      <c r="E13" s="184" t="s">
        <v>234</v>
      </c>
    </row>
    <row r="14" spans="1:5" ht="15" x14ac:dyDescent="0.25">
      <c r="A14" s="183" t="s">
        <v>258</v>
      </c>
      <c r="B14" s="185">
        <v>5</v>
      </c>
      <c r="C14" s="185">
        <v>5</v>
      </c>
      <c r="D14" s="185">
        <v>5</v>
      </c>
      <c r="E14" s="184" t="s">
        <v>234</v>
      </c>
    </row>
    <row r="15" spans="1:5" ht="15" x14ac:dyDescent="0.25">
      <c r="A15" s="183" t="s">
        <v>257</v>
      </c>
      <c r="B15" s="185">
        <v>34</v>
      </c>
      <c r="C15" s="185">
        <v>29</v>
      </c>
      <c r="D15" s="185">
        <v>24</v>
      </c>
      <c r="E15" s="184" t="s">
        <v>234</v>
      </c>
    </row>
    <row r="16" spans="1:5" ht="15" x14ac:dyDescent="0.25">
      <c r="A16" s="183" t="s">
        <v>256</v>
      </c>
      <c r="B16" s="185">
        <v>20</v>
      </c>
      <c r="C16" s="185">
        <v>18</v>
      </c>
      <c r="D16" s="185">
        <v>18</v>
      </c>
      <c r="E16" s="184" t="s">
        <v>234</v>
      </c>
    </row>
    <row r="17" spans="1:5" ht="15" x14ac:dyDescent="0.25">
      <c r="A17" s="183" t="s">
        <v>255</v>
      </c>
      <c r="B17" s="185">
        <v>7</v>
      </c>
      <c r="C17" s="185">
        <v>7</v>
      </c>
      <c r="D17" s="185">
        <v>7</v>
      </c>
      <c r="E17" s="184" t="s">
        <v>234</v>
      </c>
    </row>
    <row r="18" spans="1:5" ht="15" x14ac:dyDescent="0.25">
      <c r="A18" s="183" t="s">
        <v>254</v>
      </c>
      <c r="B18" s="185">
        <v>17</v>
      </c>
      <c r="C18" s="185">
        <v>14</v>
      </c>
      <c r="D18" s="185">
        <v>14</v>
      </c>
      <c r="E18" s="184" t="s">
        <v>234</v>
      </c>
    </row>
    <row r="19" spans="1:5" ht="15" x14ac:dyDescent="0.25">
      <c r="A19" s="183" t="s">
        <v>253</v>
      </c>
      <c r="B19" s="185">
        <v>241</v>
      </c>
      <c r="C19" s="185">
        <v>217</v>
      </c>
      <c r="D19" s="185">
        <v>214</v>
      </c>
      <c r="E19" s="184" t="s">
        <v>234</v>
      </c>
    </row>
    <row r="20" spans="1:5" ht="15" x14ac:dyDescent="0.25">
      <c r="A20" s="183" t="s">
        <v>252</v>
      </c>
      <c r="B20" s="185">
        <v>25</v>
      </c>
      <c r="C20" s="185">
        <v>25</v>
      </c>
      <c r="D20" s="185">
        <v>20</v>
      </c>
      <c r="E20" s="184" t="s">
        <v>234</v>
      </c>
    </row>
    <row r="21" spans="1:5" ht="15" x14ac:dyDescent="0.25">
      <c r="A21" s="183" t="s">
        <v>251</v>
      </c>
      <c r="B21" s="185">
        <v>2</v>
      </c>
      <c r="C21" s="185">
        <v>2</v>
      </c>
      <c r="D21" s="185">
        <v>2</v>
      </c>
      <c r="E21" s="184" t="s">
        <v>234</v>
      </c>
    </row>
    <row r="22" spans="1:5" ht="15" x14ac:dyDescent="0.25">
      <c r="A22" s="183" t="s">
        <v>250</v>
      </c>
      <c r="B22" s="185">
        <v>14</v>
      </c>
      <c r="C22" s="185">
        <v>12</v>
      </c>
      <c r="D22" s="185">
        <v>6</v>
      </c>
      <c r="E22" s="184" t="s">
        <v>234</v>
      </c>
    </row>
    <row r="23" spans="1:5" ht="15" x14ac:dyDescent="0.25">
      <c r="A23" s="183" t="s">
        <v>210</v>
      </c>
      <c r="B23" s="185">
        <v>32</v>
      </c>
      <c r="C23" s="185">
        <v>26</v>
      </c>
      <c r="D23" s="185">
        <v>15</v>
      </c>
      <c r="E23" s="184" t="s">
        <v>234</v>
      </c>
    </row>
    <row r="24" spans="1:5" ht="15" x14ac:dyDescent="0.25">
      <c r="A24" s="183" t="s">
        <v>249</v>
      </c>
      <c r="B24" s="185">
        <v>29</v>
      </c>
      <c r="C24" s="185">
        <v>21</v>
      </c>
      <c r="D24" s="185">
        <v>8</v>
      </c>
      <c r="E24" s="184" t="s">
        <v>234</v>
      </c>
    </row>
    <row r="25" spans="1:5" ht="15" x14ac:dyDescent="0.25">
      <c r="A25" s="183" t="s">
        <v>281</v>
      </c>
      <c r="B25" s="185">
        <v>11</v>
      </c>
      <c r="C25" s="185">
        <v>7</v>
      </c>
      <c r="D25" s="185">
        <v>1</v>
      </c>
      <c r="E25" s="184" t="s">
        <v>234</v>
      </c>
    </row>
    <row r="26" spans="1:5" ht="15" x14ac:dyDescent="0.25">
      <c r="A26" s="183" t="s">
        <v>248</v>
      </c>
      <c r="B26" s="185">
        <v>32</v>
      </c>
      <c r="C26" s="185">
        <v>19</v>
      </c>
      <c r="D26" s="185">
        <v>16</v>
      </c>
      <c r="E26" s="184" t="s">
        <v>234</v>
      </c>
    </row>
    <row r="27" spans="1:5" ht="15" x14ac:dyDescent="0.25">
      <c r="A27" s="183" t="s">
        <v>247</v>
      </c>
      <c r="B27" s="185">
        <v>32</v>
      </c>
      <c r="C27" s="185">
        <v>22</v>
      </c>
      <c r="D27" s="185">
        <v>12</v>
      </c>
      <c r="E27" s="184" t="s">
        <v>234</v>
      </c>
    </row>
    <row r="28" spans="1:5" ht="15" x14ac:dyDescent="0.25">
      <c r="A28" s="183" t="s">
        <v>246</v>
      </c>
      <c r="B28" s="185">
        <v>6</v>
      </c>
      <c r="C28" s="185">
        <v>5</v>
      </c>
      <c r="D28" s="185">
        <v>4</v>
      </c>
      <c r="E28" s="184" t="s">
        <v>234</v>
      </c>
    </row>
    <row r="29" spans="1:5" ht="15" x14ac:dyDescent="0.25">
      <c r="A29" s="183" t="s">
        <v>245</v>
      </c>
      <c r="B29" s="185">
        <v>13</v>
      </c>
      <c r="C29" s="185">
        <v>9</v>
      </c>
      <c r="D29" s="185">
        <v>6</v>
      </c>
      <c r="E29" s="184" t="s">
        <v>234</v>
      </c>
    </row>
    <row r="30" spans="1:5" ht="15" x14ac:dyDescent="0.25">
      <c r="A30" s="183" t="s">
        <v>244</v>
      </c>
      <c r="B30" s="185">
        <v>2</v>
      </c>
      <c r="C30" s="185">
        <v>2</v>
      </c>
      <c r="D30" s="185">
        <v>0</v>
      </c>
      <c r="E30" s="184" t="s">
        <v>234</v>
      </c>
    </row>
    <row r="31" spans="1:5" ht="15" x14ac:dyDescent="0.25">
      <c r="A31" s="183" t="s">
        <v>243</v>
      </c>
      <c r="B31" s="185">
        <v>75</v>
      </c>
      <c r="C31" s="185">
        <v>62</v>
      </c>
      <c r="D31" s="185">
        <v>40</v>
      </c>
      <c r="E31" s="184" t="s">
        <v>234</v>
      </c>
    </row>
    <row r="32" spans="1:5" ht="15" x14ac:dyDescent="0.25">
      <c r="A32" s="183" t="s">
        <v>242</v>
      </c>
      <c r="B32" s="185">
        <v>19</v>
      </c>
      <c r="C32" s="185">
        <v>15</v>
      </c>
      <c r="D32" s="185">
        <v>10</v>
      </c>
      <c r="E32" s="184" t="s">
        <v>234</v>
      </c>
    </row>
    <row r="33" spans="1:5" ht="15" x14ac:dyDescent="0.25">
      <c r="A33" s="183" t="s">
        <v>241</v>
      </c>
      <c r="B33" s="185">
        <v>23</v>
      </c>
      <c r="C33" s="185">
        <v>18</v>
      </c>
      <c r="D33" s="185">
        <v>15</v>
      </c>
      <c r="E33" s="184" t="s">
        <v>234</v>
      </c>
    </row>
    <row r="34" spans="1:5" ht="15" x14ac:dyDescent="0.25">
      <c r="A34" s="183" t="s">
        <v>239</v>
      </c>
      <c r="B34" s="185">
        <v>33</v>
      </c>
      <c r="C34" s="185">
        <v>24</v>
      </c>
      <c r="D34" s="185">
        <v>18</v>
      </c>
      <c r="E34" s="184" t="s">
        <v>234</v>
      </c>
    </row>
    <row r="35" spans="1:5" ht="15" x14ac:dyDescent="0.25">
      <c r="A35" s="183" t="s">
        <v>238</v>
      </c>
      <c r="B35" s="185">
        <v>16</v>
      </c>
      <c r="C35" s="185">
        <v>11</v>
      </c>
      <c r="D35" s="185">
        <v>8</v>
      </c>
      <c r="E35" s="184" t="s">
        <v>234</v>
      </c>
    </row>
    <row r="36" spans="1:5" ht="15" x14ac:dyDescent="0.25">
      <c r="A36" s="183" t="s">
        <v>279</v>
      </c>
      <c r="B36" s="185">
        <v>3</v>
      </c>
      <c r="C36" s="185">
        <v>3</v>
      </c>
      <c r="D36" s="185">
        <v>2</v>
      </c>
      <c r="E36" s="184" t="s">
        <v>234</v>
      </c>
    </row>
    <row r="37" spans="1:5" ht="15" x14ac:dyDescent="0.25">
      <c r="A37" s="183" t="s">
        <v>237</v>
      </c>
      <c r="B37" s="185">
        <v>4</v>
      </c>
      <c r="C37" s="185">
        <v>4</v>
      </c>
      <c r="D37" s="185">
        <v>2</v>
      </c>
      <c r="E37" s="184" t="s">
        <v>234</v>
      </c>
    </row>
    <row r="38" spans="1:5" ht="15" x14ac:dyDescent="0.25">
      <c r="A38" s="183" t="s">
        <v>236</v>
      </c>
      <c r="B38" s="185">
        <v>53</v>
      </c>
      <c r="C38" s="185">
        <v>43</v>
      </c>
      <c r="D38" s="185">
        <v>31</v>
      </c>
      <c r="E38" s="184" t="s">
        <v>234</v>
      </c>
    </row>
    <row r="39" spans="1:5" ht="15" x14ac:dyDescent="0.25">
      <c r="A39" s="183" t="s">
        <v>235</v>
      </c>
      <c r="B39" s="185">
        <v>19</v>
      </c>
      <c r="C39" s="185">
        <v>15</v>
      </c>
      <c r="D39" s="185">
        <v>10</v>
      </c>
      <c r="E39" s="184" t="s">
        <v>234</v>
      </c>
    </row>
    <row r="40" spans="1:5" ht="15" x14ac:dyDescent="0.25">
      <c r="A40" s="183" t="s">
        <v>298</v>
      </c>
      <c r="B40" s="185">
        <v>1</v>
      </c>
      <c r="C40" s="185">
        <v>1</v>
      </c>
      <c r="D40" s="185">
        <v>1</v>
      </c>
      <c r="E40" s="184" t="s">
        <v>234</v>
      </c>
    </row>
    <row r="41" spans="1:5" ht="21.75" thickBot="1" x14ac:dyDescent="0.4">
      <c r="A41" s="157" t="s">
        <v>233</v>
      </c>
      <c r="B41" s="154">
        <f>SUM(B10:B40)</f>
        <v>818</v>
      </c>
      <c r="C41" s="154">
        <f>SUM(C10:C40)</f>
        <v>677</v>
      </c>
      <c r="D41" s="154">
        <f>SUM(D10:D40)</f>
        <v>545</v>
      </c>
      <c r="E41" s="156"/>
    </row>
    <row r="42" spans="1:5" ht="15" x14ac:dyDescent="0.25">
      <c r="A42" s="163"/>
      <c r="B42" s="163"/>
      <c r="C42" s="163"/>
      <c r="D42" s="163"/>
      <c r="E42" s="161"/>
    </row>
    <row r="43" spans="1:5" ht="21.75" thickBot="1" x14ac:dyDescent="0.4">
      <c r="A43" s="165" t="s">
        <v>232</v>
      </c>
      <c r="B43" s="154">
        <v>317</v>
      </c>
      <c r="C43" s="154">
        <v>266</v>
      </c>
      <c r="D43" s="154">
        <v>206</v>
      </c>
      <c r="E43" s="158" t="s">
        <v>231</v>
      </c>
    </row>
    <row r="44" spans="1:5" ht="15" x14ac:dyDescent="0.25">
      <c r="A44" s="163"/>
      <c r="B44" s="163"/>
      <c r="C44" s="163"/>
      <c r="D44" s="163"/>
      <c r="E44" s="161"/>
    </row>
    <row r="45" spans="1:5" ht="15" x14ac:dyDescent="0.25">
      <c r="A45" s="183" t="s">
        <v>226</v>
      </c>
      <c r="B45" s="185">
        <v>104</v>
      </c>
      <c r="C45" s="185">
        <v>101</v>
      </c>
      <c r="D45" s="185">
        <v>96</v>
      </c>
      <c r="E45" s="184" t="s">
        <v>224</v>
      </c>
    </row>
    <row r="46" spans="1:5" ht="15" x14ac:dyDescent="0.25">
      <c r="A46" s="183" t="s">
        <v>225</v>
      </c>
      <c r="B46" s="185">
        <v>131</v>
      </c>
      <c r="C46" s="185">
        <v>114</v>
      </c>
      <c r="D46" s="185">
        <v>97</v>
      </c>
      <c r="E46" s="184" t="s">
        <v>224</v>
      </c>
    </row>
    <row r="47" spans="1:5" ht="15" x14ac:dyDescent="0.25">
      <c r="A47" s="183" t="s">
        <v>275</v>
      </c>
      <c r="B47" s="185">
        <v>32</v>
      </c>
      <c r="C47" s="185">
        <v>31</v>
      </c>
      <c r="D47" s="185">
        <v>28</v>
      </c>
      <c r="E47" s="184" t="s">
        <v>224</v>
      </c>
    </row>
    <row r="48" spans="1:5" ht="21.75" thickBot="1" x14ac:dyDescent="0.4">
      <c r="A48" s="157" t="s">
        <v>223</v>
      </c>
      <c r="B48" s="154">
        <f>SUM(B45:B47)</f>
        <v>267</v>
      </c>
      <c r="C48" s="154">
        <f>SUM(C45:C47)</f>
        <v>246</v>
      </c>
      <c r="D48" s="154">
        <f>SUM(D45:D47)</f>
        <v>221</v>
      </c>
      <c r="E48" s="156"/>
    </row>
    <row r="49" spans="1:5" ht="15" x14ac:dyDescent="0.25">
      <c r="A49" s="163"/>
      <c r="B49" s="163"/>
      <c r="C49" s="163"/>
      <c r="D49" s="163"/>
      <c r="E49" s="161"/>
    </row>
    <row r="50" spans="1:5" ht="15" x14ac:dyDescent="0.25">
      <c r="A50" s="183" t="s">
        <v>222</v>
      </c>
      <c r="B50" s="185">
        <v>10</v>
      </c>
      <c r="C50" s="185">
        <v>6</v>
      </c>
      <c r="D50" s="185">
        <v>5</v>
      </c>
      <c r="E50" s="184" t="s">
        <v>179</v>
      </c>
    </row>
    <row r="51" spans="1:5" ht="15" x14ac:dyDescent="0.25">
      <c r="A51" s="183" t="s">
        <v>221</v>
      </c>
      <c r="B51" s="185">
        <v>9</v>
      </c>
      <c r="C51" s="185">
        <v>6</v>
      </c>
      <c r="D51" s="185">
        <v>5</v>
      </c>
      <c r="E51" s="184" t="s">
        <v>179</v>
      </c>
    </row>
    <row r="52" spans="1:5" ht="15" x14ac:dyDescent="0.25">
      <c r="A52" s="183" t="s">
        <v>220</v>
      </c>
      <c r="B52" s="185">
        <v>5</v>
      </c>
      <c r="C52" s="185">
        <v>3</v>
      </c>
      <c r="D52" s="185">
        <v>3</v>
      </c>
      <c r="E52" s="184" t="s">
        <v>179</v>
      </c>
    </row>
    <row r="53" spans="1:5" ht="15" x14ac:dyDescent="0.25">
      <c r="A53" s="183" t="s">
        <v>219</v>
      </c>
      <c r="B53" s="185">
        <v>65</v>
      </c>
      <c r="C53" s="185">
        <v>58</v>
      </c>
      <c r="D53" s="185">
        <v>51</v>
      </c>
      <c r="E53" s="184" t="s">
        <v>179</v>
      </c>
    </row>
    <row r="54" spans="1:5" ht="15" x14ac:dyDescent="0.25">
      <c r="A54" s="183" t="s">
        <v>218</v>
      </c>
      <c r="B54" s="185">
        <v>30</v>
      </c>
      <c r="C54" s="185">
        <v>28</v>
      </c>
      <c r="D54" s="185">
        <v>24</v>
      </c>
      <c r="E54" s="184" t="s">
        <v>179</v>
      </c>
    </row>
    <row r="55" spans="1:5" ht="15" x14ac:dyDescent="0.25">
      <c r="A55" s="183" t="s">
        <v>217</v>
      </c>
      <c r="B55" s="185">
        <v>116</v>
      </c>
      <c r="C55" s="185">
        <v>103</v>
      </c>
      <c r="D55" s="185">
        <v>93</v>
      </c>
      <c r="E55" s="184" t="s">
        <v>179</v>
      </c>
    </row>
    <row r="56" spans="1:5" ht="15" x14ac:dyDescent="0.25">
      <c r="A56" s="183" t="s">
        <v>215</v>
      </c>
      <c r="B56" s="185">
        <v>9</v>
      </c>
      <c r="C56" s="185">
        <v>6</v>
      </c>
      <c r="D56" s="185">
        <v>4</v>
      </c>
      <c r="E56" s="184" t="s">
        <v>179</v>
      </c>
    </row>
    <row r="57" spans="1:5" ht="15" x14ac:dyDescent="0.25">
      <c r="A57" s="183" t="s">
        <v>214</v>
      </c>
      <c r="B57" s="185">
        <v>445</v>
      </c>
      <c r="C57" s="185">
        <v>386</v>
      </c>
      <c r="D57" s="185">
        <v>345</v>
      </c>
      <c r="E57" s="184" t="s">
        <v>179</v>
      </c>
    </row>
    <row r="58" spans="1:5" ht="15" x14ac:dyDescent="0.25">
      <c r="A58" s="183" t="s">
        <v>213</v>
      </c>
      <c r="B58" s="185">
        <v>227</v>
      </c>
      <c r="C58" s="185">
        <v>194</v>
      </c>
      <c r="D58" s="185">
        <v>192</v>
      </c>
      <c r="E58" s="184" t="s">
        <v>179</v>
      </c>
    </row>
    <row r="59" spans="1:5" ht="15" x14ac:dyDescent="0.25">
      <c r="A59" s="183" t="s">
        <v>297</v>
      </c>
      <c r="B59" s="185">
        <v>3</v>
      </c>
      <c r="C59" s="185">
        <v>0</v>
      </c>
      <c r="D59" s="185">
        <v>0</v>
      </c>
      <c r="E59" s="184" t="s">
        <v>179</v>
      </c>
    </row>
    <row r="60" spans="1:5" ht="15" x14ac:dyDescent="0.25">
      <c r="A60" s="183" t="s">
        <v>296</v>
      </c>
      <c r="B60" s="185">
        <v>3</v>
      </c>
      <c r="C60" s="185">
        <v>2</v>
      </c>
      <c r="D60" s="185">
        <v>2</v>
      </c>
      <c r="E60" s="184" t="s">
        <v>179</v>
      </c>
    </row>
    <row r="61" spans="1:5" ht="15" x14ac:dyDescent="0.25">
      <c r="A61" s="183" t="s">
        <v>212</v>
      </c>
      <c r="B61" s="185">
        <v>84</v>
      </c>
      <c r="C61" s="185">
        <v>70</v>
      </c>
      <c r="D61" s="185">
        <v>69</v>
      </c>
      <c r="E61" s="184" t="s">
        <v>179</v>
      </c>
    </row>
    <row r="62" spans="1:5" ht="15" x14ac:dyDescent="0.25">
      <c r="A62" s="183" t="s">
        <v>211</v>
      </c>
      <c r="B62" s="185">
        <v>18</v>
      </c>
      <c r="C62" s="185">
        <v>16</v>
      </c>
      <c r="D62" s="185">
        <v>16</v>
      </c>
      <c r="E62" s="184" t="s">
        <v>179</v>
      </c>
    </row>
    <row r="63" spans="1:5" ht="15" x14ac:dyDescent="0.25">
      <c r="A63" s="183" t="s">
        <v>295</v>
      </c>
      <c r="B63" s="185">
        <v>9</v>
      </c>
      <c r="C63" s="185">
        <v>6</v>
      </c>
      <c r="D63" s="185">
        <v>4</v>
      </c>
      <c r="E63" s="184" t="s">
        <v>179</v>
      </c>
    </row>
    <row r="64" spans="1:5" ht="15" x14ac:dyDescent="0.25">
      <c r="A64" s="183" t="s">
        <v>209</v>
      </c>
      <c r="B64" s="185">
        <v>54</v>
      </c>
      <c r="C64" s="185">
        <v>45</v>
      </c>
      <c r="D64" s="185">
        <v>32</v>
      </c>
      <c r="E64" s="184" t="s">
        <v>179</v>
      </c>
    </row>
    <row r="65" spans="1:5" ht="15" x14ac:dyDescent="0.25">
      <c r="A65" s="183" t="s">
        <v>208</v>
      </c>
      <c r="B65" s="185">
        <v>74</v>
      </c>
      <c r="C65" s="185">
        <v>67</v>
      </c>
      <c r="D65" s="185">
        <v>56</v>
      </c>
      <c r="E65" s="184" t="s">
        <v>179</v>
      </c>
    </row>
    <row r="66" spans="1:5" ht="15" x14ac:dyDescent="0.25">
      <c r="A66" s="183" t="s">
        <v>294</v>
      </c>
      <c r="B66" s="185">
        <v>8</v>
      </c>
      <c r="C66" s="185">
        <v>6</v>
      </c>
      <c r="D66" s="185">
        <v>3</v>
      </c>
      <c r="E66" s="184" t="s">
        <v>179</v>
      </c>
    </row>
    <row r="67" spans="1:5" ht="15" x14ac:dyDescent="0.25">
      <c r="A67" s="183" t="s">
        <v>293</v>
      </c>
      <c r="B67" s="185">
        <v>36</v>
      </c>
      <c r="C67" s="185">
        <v>32</v>
      </c>
      <c r="D67" s="185">
        <v>25</v>
      </c>
      <c r="E67" s="184" t="s">
        <v>179</v>
      </c>
    </row>
    <row r="68" spans="1:5" ht="15" x14ac:dyDescent="0.25">
      <c r="A68" s="183" t="s">
        <v>206</v>
      </c>
      <c r="B68" s="185">
        <v>73</v>
      </c>
      <c r="C68" s="185">
        <v>66</v>
      </c>
      <c r="D68" s="185">
        <v>48</v>
      </c>
      <c r="E68" s="184" t="s">
        <v>179</v>
      </c>
    </row>
    <row r="69" spans="1:5" ht="15" x14ac:dyDescent="0.25">
      <c r="A69" s="183" t="s">
        <v>205</v>
      </c>
      <c r="B69" s="185">
        <v>14</v>
      </c>
      <c r="C69" s="185">
        <v>10</v>
      </c>
      <c r="D69" s="185">
        <v>7</v>
      </c>
      <c r="E69" s="184" t="s">
        <v>179</v>
      </c>
    </row>
    <row r="70" spans="1:5" ht="15" x14ac:dyDescent="0.25">
      <c r="A70" s="183" t="s">
        <v>204</v>
      </c>
      <c r="B70" s="185">
        <v>72</v>
      </c>
      <c r="C70" s="185">
        <v>58</v>
      </c>
      <c r="D70" s="185">
        <v>48</v>
      </c>
      <c r="E70" s="184" t="s">
        <v>179</v>
      </c>
    </row>
    <row r="71" spans="1:5" ht="15" x14ac:dyDescent="0.25">
      <c r="A71" s="183" t="s">
        <v>203</v>
      </c>
      <c r="B71" s="185">
        <v>45</v>
      </c>
      <c r="C71" s="185">
        <v>33</v>
      </c>
      <c r="D71" s="185">
        <v>28</v>
      </c>
      <c r="E71" s="184" t="s">
        <v>179</v>
      </c>
    </row>
    <row r="72" spans="1:5" ht="15" x14ac:dyDescent="0.25">
      <c r="A72" s="183" t="s">
        <v>292</v>
      </c>
      <c r="B72" s="185">
        <v>9</v>
      </c>
      <c r="C72" s="185">
        <v>7</v>
      </c>
      <c r="D72" s="185">
        <v>5</v>
      </c>
      <c r="E72" s="184" t="s">
        <v>179</v>
      </c>
    </row>
    <row r="73" spans="1:5" ht="15" x14ac:dyDescent="0.25">
      <c r="A73" s="183" t="s">
        <v>201</v>
      </c>
      <c r="B73" s="185">
        <v>1</v>
      </c>
      <c r="C73" s="185">
        <v>1</v>
      </c>
      <c r="D73" s="185">
        <v>1</v>
      </c>
      <c r="E73" s="184" t="s">
        <v>179</v>
      </c>
    </row>
    <row r="74" spans="1:5" ht="15" x14ac:dyDescent="0.25">
      <c r="A74" s="183" t="s">
        <v>200</v>
      </c>
      <c r="B74" s="185">
        <v>31</v>
      </c>
      <c r="C74" s="185">
        <v>29</v>
      </c>
      <c r="D74" s="185">
        <v>22</v>
      </c>
      <c r="E74" s="184" t="s">
        <v>179</v>
      </c>
    </row>
    <row r="75" spans="1:5" ht="15" x14ac:dyDescent="0.25">
      <c r="A75" s="183" t="s">
        <v>291</v>
      </c>
      <c r="B75" s="185">
        <v>9</v>
      </c>
      <c r="C75" s="185">
        <v>9</v>
      </c>
      <c r="D75" s="185">
        <v>8</v>
      </c>
      <c r="E75" s="184"/>
    </row>
    <row r="76" spans="1:5" ht="15" x14ac:dyDescent="0.25">
      <c r="A76" s="183" t="s">
        <v>290</v>
      </c>
      <c r="B76" s="185">
        <v>4</v>
      </c>
      <c r="C76" s="185">
        <v>3</v>
      </c>
      <c r="D76" s="185">
        <v>2</v>
      </c>
      <c r="E76" s="184"/>
    </row>
    <row r="77" spans="1:5" ht="15" x14ac:dyDescent="0.25">
      <c r="A77" s="183" t="s">
        <v>289</v>
      </c>
      <c r="B77" s="185">
        <v>125</v>
      </c>
      <c r="C77" s="185">
        <v>112</v>
      </c>
      <c r="D77" s="185">
        <v>95</v>
      </c>
      <c r="E77" s="184"/>
    </row>
    <row r="78" spans="1:5" ht="15" x14ac:dyDescent="0.25">
      <c r="A78" s="183" t="s">
        <v>197</v>
      </c>
      <c r="B78" s="185">
        <v>239</v>
      </c>
      <c r="C78" s="185">
        <v>218</v>
      </c>
      <c r="D78" s="185">
        <v>167</v>
      </c>
      <c r="E78" s="184" t="s">
        <v>179</v>
      </c>
    </row>
    <row r="79" spans="1:5" ht="15" x14ac:dyDescent="0.25">
      <c r="A79" s="183" t="s">
        <v>194</v>
      </c>
      <c r="B79" s="185">
        <v>142</v>
      </c>
      <c r="C79" s="185">
        <v>127</v>
      </c>
      <c r="D79" s="185">
        <v>85</v>
      </c>
      <c r="E79" s="184" t="s">
        <v>179</v>
      </c>
    </row>
    <row r="80" spans="1:5" ht="15" x14ac:dyDescent="0.25">
      <c r="A80" s="183" t="s">
        <v>272</v>
      </c>
      <c r="B80" s="185">
        <v>283</v>
      </c>
      <c r="C80" s="185">
        <v>245</v>
      </c>
      <c r="D80" s="185">
        <v>182</v>
      </c>
      <c r="E80" s="184" t="s">
        <v>179</v>
      </c>
    </row>
    <row r="81" spans="1:5" ht="15" x14ac:dyDescent="0.25">
      <c r="A81" s="183" t="s">
        <v>192</v>
      </c>
      <c r="B81" s="185">
        <v>13</v>
      </c>
      <c r="C81" s="185">
        <v>11</v>
      </c>
      <c r="D81" s="185">
        <v>7</v>
      </c>
      <c r="E81" s="184" t="s">
        <v>179</v>
      </c>
    </row>
    <row r="82" spans="1:5" ht="15" x14ac:dyDescent="0.25">
      <c r="A82" s="183" t="s">
        <v>190</v>
      </c>
      <c r="B82" s="185">
        <v>41</v>
      </c>
      <c r="C82" s="185">
        <v>33</v>
      </c>
      <c r="D82" s="185">
        <v>28</v>
      </c>
      <c r="E82" s="184" t="s">
        <v>179</v>
      </c>
    </row>
    <row r="83" spans="1:5" ht="15" x14ac:dyDescent="0.25">
      <c r="A83" s="183" t="s">
        <v>189</v>
      </c>
      <c r="B83" s="182">
        <v>30</v>
      </c>
      <c r="C83" s="182">
        <v>26</v>
      </c>
      <c r="D83" s="182">
        <v>22</v>
      </c>
      <c r="E83" s="184" t="s">
        <v>179</v>
      </c>
    </row>
    <row r="84" spans="1:5" ht="15" x14ac:dyDescent="0.25">
      <c r="A84" s="183" t="s">
        <v>188</v>
      </c>
      <c r="B84" s="182">
        <v>14</v>
      </c>
      <c r="C84" s="182">
        <v>12</v>
      </c>
      <c r="D84" s="182">
        <v>10</v>
      </c>
      <c r="E84" s="184" t="s">
        <v>179</v>
      </c>
    </row>
    <row r="85" spans="1:5" ht="15" x14ac:dyDescent="0.25">
      <c r="A85" s="183" t="s">
        <v>187</v>
      </c>
      <c r="B85" s="182">
        <v>27</v>
      </c>
      <c r="C85" s="182">
        <v>21</v>
      </c>
      <c r="D85" s="182">
        <v>18</v>
      </c>
      <c r="E85" s="184" t="s">
        <v>179</v>
      </c>
    </row>
    <row r="86" spans="1:5" ht="15" x14ac:dyDescent="0.25">
      <c r="A86" s="183" t="s">
        <v>186</v>
      </c>
      <c r="B86" s="182">
        <v>6</v>
      </c>
      <c r="C86" s="182">
        <v>4</v>
      </c>
      <c r="D86" s="182">
        <v>3</v>
      </c>
      <c r="E86" s="184" t="s">
        <v>179</v>
      </c>
    </row>
    <row r="87" spans="1:5" ht="15" x14ac:dyDescent="0.25">
      <c r="A87" s="183" t="s">
        <v>185</v>
      </c>
      <c r="B87" s="182">
        <v>35</v>
      </c>
      <c r="C87" s="182">
        <v>33</v>
      </c>
      <c r="D87" s="182">
        <v>26</v>
      </c>
      <c r="E87" s="184" t="s">
        <v>179</v>
      </c>
    </row>
    <row r="88" spans="1:5" ht="15" x14ac:dyDescent="0.25">
      <c r="A88" s="183" t="s">
        <v>184</v>
      </c>
      <c r="B88" s="182">
        <v>52</v>
      </c>
      <c r="C88" s="182">
        <v>45</v>
      </c>
      <c r="D88" s="182">
        <v>37</v>
      </c>
      <c r="E88" s="184" t="s">
        <v>179</v>
      </c>
    </row>
    <row r="89" spans="1:5" ht="21.75" thickBot="1" x14ac:dyDescent="0.4">
      <c r="A89" s="157" t="s">
        <v>183</v>
      </c>
      <c r="B89" s="154">
        <f>SUM(B49:B88)</f>
        <v>2470</v>
      </c>
      <c r="C89" s="154">
        <f>SUM(C49:C88)</f>
        <v>2137</v>
      </c>
      <c r="D89" s="154">
        <f>SUM(D49:D88)</f>
        <v>1778</v>
      </c>
      <c r="E89" s="156"/>
    </row>
    <row r="90" spans="1:5" ht="15" x14ac:dyDescent="0.25">
      <c r="A90" s="162"/>
      <c r="B90" s="162"/>
      <c r="C90" s="162"/>
      <c r="D90" s="162"/>
      <c r="E90" s="161"/>
    </row>
    <row r="91" spans="1:5" ht="15" x14ac:dyDescent="0.25">
      <c r="A91" s="183" t="s">
        <v>181</v>
      </c>
      <c r="B91" s="182">
        <v>34</v>
      </c>
      <c r="C91" s="182">
        <v>31</v>
      </c>
      <c r="D91" s="182">
        <v>24</v>
      </c>
      <c r="E91" s="158" t="s">
        <v>179</v>
      </c>
    </row>
    <row r="92" spans="1:5" ht="15" x14ac:dyDescent="0.25">
      <c r="A92" s="183" t="s">
        <v>180</v>
      </c>
      <c r="B92" s="182">
        <v>79</v>
      </c>
      <c r="C92" s="182">
        <v>53</v>
      </c>
      <c r="D92" s="182">
        <v>49</v>
      </c>
      <c r="E92" s="158" t="s">
        <v>179</v>
      </c>
    </row>
    <row r="93" spans="1:5" ht="21.75" thickBot="1" x14ac:dyDescent="0.4">
      <c r="A93" s="157" t="s">
        <v>178</v>
      </c>
      <c r="B93" s="154">
        <f>SUM(B91:B92)</f>
        <v>113</v>
      </c>
      <c r="C93" s="154">
        <f>SUM(C91:C92)</f>
        <v>84</v>
      </c>
      <c r="D93" s="154">
        <f>SUM(D91:D92)</f>
        <v>73</v>
      </c>
      <c r="E93" s="156"/>
    </row>
    <row r="94" spans="1:5" x14ac:dyDescent="0.2">
      <c r="A94" s="115"/>
      <c r="B94" s="115"/>
      <c r="C94" s="115"/>
      <c r="D94" s="115"/>
      <c r="E94" s="115"/>
    </row>
    <row r="95" spans="1:5" ht="21.75" thickBot="1" x14ac:dyDescent="0.4">
      <c r="A95" s="155" t="s">
        <v>177</v>
      </c>
      <c r="B95" s="154">
        <f>SUM(B93,B89,B48,B43,B41,B8,B3)</f>
        <v>7092</v>
      </c>
      <c r="C95" s="154">
        <f>SUM(C93,C89,C48,C43,C41,C8,C3)</f>
        <v>6235</v>
      </c>
      <c r="D95" s="154">
        <f>SUM(D93,D89,D48,D43,D41,D8,D3)</f>
        <v>5163</v>
      </c>
      <c r="E95" s="115"/>
    </row>
    <row r="96" spans="1:5" ht="14.25" customHeight="1" x14ac:dyDescent="0.25">
      <c r="A96" s="153"/>
      <c r="B96" s="153"/>
      <c r="C96" s="152"/>
      <c r="D96" s="152"/>
      <c r="E96" s="151"/>
    </row>
    <row r="97" spans="1:5" ht="14.25" customHeight="1" x14ac:dyDescent="0.2">
      <c r="A97" s="300" t="s">
        <v>288</v>
      </c>
      <c r="B97" s="303" t="s">
        <v>175</v>
      </c>
      <c r="C97" s="303"/>
      <c r="D97" s="303"/>
      <c r="E97" s="310"/>
    </row>
    <row r="98" spans="1:5" ht="14.25" customHeight="1" x14ac:dyDescent="0.2">
      <c r="A98" s="301"/>
      <c r="B98" s="311"/>
      <c r="C98" s="311"/>
      <c r="D98" s="311"/>
      <c r="E98" s="312"/>
    </row>
    <row r="99" spans="1:5" ht="14.25" customHeight="1" x14ac:dyDescent="0.2">
      <c r="A99" s="301"/>
      <c r="B99" s="311"/>
      <c r="C99" s="311"/>
      <c r="D99" s="311"/>
      <c r="E99" s="312"/>
    </row>
    <row r="100" spans="1:5" ht="14.25" customHeight="1" x14ac:dyDescent="0.2">
      <c r="A100" s="302"/>
      <c r="B100" s="313"/>
      <c r="C100" s="313"/>
      <c r="D100" s="313"/>
      <c r="E100" s="314"/>
    </row>
  </sheetData>
  <mergeCells count="2">
    <mergeCell ref="A97:A100"/>
    <mergeCell ref="B97:E100"/>
  </mergeCells>
  <pageMargins left="0.7" right="0.7" top="0.75" bottom="0.75" header="0.3" footer="0.3"/>
  <pageSetup scale="4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E90"/>
  <sheetViews>
    <sheetView topLeftCell="A58" workbookViewId="0">
      <selection activeCell="A43" sqref="A43"/>
    </sheetView>
  </sheetViews>
  <sheetFormatPr defaultRowHeight="14.25" x14ac:dyDescent="0.2"/>
  <cols>
    <col min="1" max="1" width="32.5" bestFit="1" customWidth="1"/>
    <col min="2" max="2" width="8.75" bestFit="1" customWidth="1"/>
    <col min="3" max="4" width="9" customWidth="1"/>
  </cols>
  <sheetData>
    <row r="1" spans="1:5" ht="24" thickTop="1" x14ac:dyDescent="0.35">
      <c r="A1" s="192" t="s">
        <v>300</v>
      </c>
      <c r="B1" s="191"/>
      <c r="C1" s="190"/>
      <c r="D1" s="190"/>
      <c r="E1" s="189"/>
    </row>
    <row r="2" spans="1:5" ht="15" x14ac:dyDescent="0.25">
      <c r="A2" s="188" t="s">
        <v>269</v>
      </c>
      <c r="B2" s="187" t="s">
        <v>284</v>
      </c>
      <c r="C2" s="187" t="s">
        <v>165</v>
      </c>
      <c r="D2" s="187" t="s">
        <v>166</v>
      </c>
      <c r="E2" s="186" t="s">
        <v>267</v>
      </c>
    </row>
    <row r="3" spans="1:5" ht="15" x14ac:dyDescent="0.25">
      <c r="A3" s="183" t="s">
        <v>283</v>
      </c>
      <c r="B3" s="185">
        <v>6330</v>
      </c>
      <c r="C3" s="185">
        <v>4891</v>
      </c>
      <c r="D3" s="185">
        <v>1304</v>
      </c>
      <c r="E3" s="184" t="s">
        <v>265</v>
      </c>
    </row>
    <row r="4" spans="1:5" ht="15" x14ac:dyDescent="0.25">
      <c r="A4" s="183" t="s">
        <v>260</v>
      </c>
      <c r="B4" s="185">
        <v>29</v>
      </c>
      <c r="C4" s="185">
        <v>21</v>
      </c>
      <c r="D4" s="185">
        <v>13</v>
      </c>
      <c r="E4" s="184" t="s">
        <v>264</v>
      </c>
    </row>
    <row r="5" spans="1:5" ht="15" x14ac:dyDescent="0.25">
      <c r="A5" s="183" t="s">
        <v>252</v>
      </c>
      <c r="B5" s="185">
        <v>189</v>
      </c>
      <c r="C5" s="185">
        <v>133</v>
      </c>
      <c r="D5" s="185">
        <v>58</v>
      </c>
      <c r="E5" s="184" t="s">
        <v>264</v>
      </c>
    </row>
    <row r="6" spans="1:5" ht="15" x14ac:dyDescent="0.25">
      <c r="A6" s="183" t="s">
        <v>244</v>
      </c>
      <c r="B6" s="185">
        <v>49</v>
      </c>
      <c r="C6" s="185">
        <v>35</v>
      </c>
      <c r="D6" s="185">
        <v>10</v>
      </c>
      <c r="E6" s="184" t="s">
        <v>264</v>
      </c>
    </row>
    <row r="7" spans="1:5" ht="15" x14ac:dyDescent="0.25">
      <c r="A7" s="183" t="s">
        <v>235</v>
      </c>
      <c r="B7" s="185">
        <v>14</v>
      </c>
      <c r="C7" s="185">
        <v>11</v>
      </c>
      <c r="D7" s="185">
        <v>3</v>
      </c>
      <c r="E7" s="184" t="s">
        <v>264</v>
      </c>
    </row>
    <row r="8" spans="1:5" ht="15" x14ac:dyDescent="0.25">
      <c r="A8" s="183" t="s">
        <v>299</v>
      </c>
      <c r="B8" s="185">
        <v>6</v>
      </c>
      <c r="C8" s="185">
        <v>4</v>
      </c>
      <c r="D8" s="185">
        <v>2</v>
      </c>
      <c r="E8" s="184" t="s">
        <v>234</v>
      </c>
    </row>
    <row r="9" spans="1:5" ht="15" x14ac:dyDescent="0.25">
      <c r="A9" s="183" t="s">
        <v>261</v>
      </c>
      <c r="B9" s="185">
        <v>5</v>
      </c>
      <c r="C9" s="185">
        <v>2</v>
      </c>
      <c r="D9" s="185">
        <v>1</v>
      </c>
      <c r="E9" s="184" t="s">
        <v>234</v>
      </c>
    </row>
    <row r="10" spans="1:5" ht="15" x14ac:dyDescent="0.25">
      <c r="A10" s="183" t="s">
        <v>282</v>
      </c>
      <c r="B10" s="185">
        <v>12</v>
      </c>
      <c r="C10" s="185">
        <v>11</v>
      </c>
      <c r="D10" s="185">
        <v>3</v>
      </c>
      <c r="E10" s="184" t="s">
        <v>234</v>
      </c>
    </row>
    <row r="11" spans="1:5" ht="15" x14ac:dyDescent="0.25">
      <c r="A11" s="183" t="s">
        <v>260</v>
      </c>
      <c r="B11" s="185">
        <v>56</v>
      </c>
      <c r="C11" s="185">
        <v>43</v>
      </c>
      <c r="D11" s="185">
        <v>18</v>
      </c>
      <c r="E11" s="184" t="s">
        <v>234</v>
      </c>
    </row>
    <row r="12" spans="1:5" ht="15" x14ac:dyDescent="0.25">
      <c r="A12" s="183" t="s">
        <v>259</v>
      </c>
      <c r="B12" s="185">
        <v>47</v>
      </c>
      <c r="C12" s="185">
        <v>29</v>
      </c>
      <c r="D12" s="185">
        <v>10</v>
      </c>
      <c r="E12" s="184" t="s">
        <v>234</v>
      </c>
    </row>
    <row r="13" spans="1:5" ht="15" x14ac:dyDescent="0.25">
      <c r="A13" s="183" t="s">
        <v>258</v>
      </c>
      <c r="B13" s="185">
        <v>22</v>
      </c>
      <c r="C13" s="185">
        <v>15</v>
      </c>
      <c r="D13" s="185">
        <v>6</v>
      </c>
      <c r="E13" s="184" t="s">
        <v>234</v>
      </c>
    </row>
    <row r="14" spans="1:5" ht="15" x14ac:dyDescent="0.25">
      <c r="A14" s="183" t="s">
        <v>257</v>
      </c>
      <c r="B14" s="185">
        <v>50</v>
      </c>
      <c r="C14" s="185">
        <v>46</v>
      </c>
      <c r="D14" s="185">
        <v>30</v>
      </c>
      <c r="E14" s="184" t="s">
        <v>234</v>
      </c>
    </row>
    <row r="15" spans="1:5" ht="15" x14ac:dyDescent="0.25">
      <c r="A15" s="183" t="s">
        <v>256</v>
      </c>
      <c r="B15" s="185">
        <v>56</v>
      </c>
      <c r="C15" s="185">
        <v>38</v>
      </c>
      <c r="D15" s="185">
        <v>10</v>
      </c>
      <c r="E15" s="184" t="s">
        <v>234</v>
      </c>
    </row>
    <row r="16" spans="1:5" ht="15" x14ac:dyDescent="0.25">
      <c r="A16" s="183" t="s">
        <v>255</v>
      </c>
      <c r="B16" s="185">
        <v>44</v>
      </c>
      <c r="C16" s="185">
        <v>32</v>
      </c>
      <c r="D16" s="185">
        <v>15</v>
      </c>
      <c r="E16" s="184" t="s">
        <v>234</v>
      </c>
    </row>
    <row r="17" spans="1:5" ht="15" x14ac:dyDescent="0.25">
      <c r="A17" s="183" t="s">
        <v>254</v>
      </c>
      <c r="B17" s="185">
        <v>17</v>
      </c>
      <c r="C17" s="185">
        <v>15</v>
      </c>
      <c r="D17" s="185">
        <v>5</v>
      </c>
      <c r="E17" s="184" t="s">
        <v>234</v>
      </c>
    </row>
    <row r="18" spans="1:5" ht="15" x14ac:dyDescent="0.25">
      <c r="A18" s="183" t="s">
        <v>253</v>
      </c>
      <c r="B18" s="185">
        <v>160</v>
      </c>
      <c r="C18" s="185">
        <v>118</v>
      </c>
      <c r="D18" s="185">
        <v>69</v>
      </c>
      <c r="E18" s="184" t="s">
        <v>234</v>
      </c>
    </row>
    <row r="19" spans="1:5" ht="15" x14ac:dyDescent="0.25">
      <c r="A19" s="183" t="s">
        <v>252</v>
      </c>
      <c r="B19" s="185">
        <v>180</v>
      </c>
      <c r="C19" s="185">
        <v>126</v>
      </c>
      <c r="D19" s="185">
        <v>66</v>
      </c>
      <c r="E19" s="184" t="s">
        <v>234</v>
      </c>
    </row>
    <row r="20" spans="1:5" ht="15" x14ac:dyDescent="0.25">
      <c r="A20" s="183" t="s">
        <v>251</v>
      </c>
      <c r="B20" s="185">
        <v>13</v>
      </c>
      <c r="C20" s="185">
        <v>12</v>
      </c>
      <c r="D20" s="185">
        <v>5</v>
      </c>
      <c r="E20" s="184" t="s">
        <v>234</v>
      </c>
    </row>
    <row r="21" spans="1:5" ht="15" x14ac:dyDescent="0.25">
      <c r="A21" s="183" t="s">
        <v>250</v>
      </c>
      <c r="B21" s="185">
        <v>56</v>
      </c>
      <c r="C21" s="185">
        <v>36</v>
      </c>
      <c r="D21" s="185">
        <v>14</v>
      </c>
      <c r="E21" s="184" t="s">
        <v>234</v>
      </c>
    </row>
    <row r="22" spans="1:5" ht="15" x14ac:dyDescent="0.25">
      <c r="A22" s="183" t="s">
        <v>210</v>
      </c>
      <c r="B22" s="185">
        <v>114</v>
      </c>
      <c r="C22" s="185">
        <v>78</v>
      </c>
      <c r="D22" s="185">
        <v>14</v>
      </c>
      <c r="E22" s="184" t="s">
        <v>234</v>
      </c>
    </row>
    <row r="23" spans="1:5" ht="15" x14ac:dyDescent="0.25">
      <c r="A23" s="183" t="s">
        <v>249</v>
      </c>
      <c r="B23" s="185">
        <v>57</v>
      </c>
      <c r="C23" s="185">
        <v>32</v>
      </c>
      <c r="D23" s="185">
        <v>11</v>
      </c>
      <c r="E23" s="184" t="s">
        <v>234</v>
      </c>
    </row>
    <row r="24" spans="1:5" ht="15" x14ac:dyDescent="0.25">
      <c r="A24" s="183" t="s">
        <v>281</v>
      </c>
      <c r="B24" s="185">
        <v>13</v>
      </c>
      <c r="C24" s="185">
        <v>12</v>
      </c>
      <c r="D24" s="185">
        <v>3</v>
      </c>
      <c r="E24" s="184" t="s">
        <v>234</v>
      </c>
    </row>
    <row r="25" spans="1:5" ht="15" x14ac:dyDescent="0.25">
      <c r="A25" s="183" t="s">
        <v>248</v>
      </c>
      <c r="B25" s="185">
        <v>95</v>
      </c>
      <c r="C25" s="185">
        <v>54</v>
      </c>
      <c r="D25" s="185">
        <v>42</v>
      </c>
      <c r="E25" s="184" t="s">
        <v>234</v>
      </c>
    </row>
    <row r="26" spans="1:5" ht="15" x14ac:dyDescent="0.25">
      <c r="A26" s="183" t="s">
        <v>247</v>
      </c>
      <c r="B26" s="185">
        <v>43</v>
      </c>
      <c r="C26" s="185">
        <v>28</v>
      </c>
      <c r="D26" s="185">
        <v>10</v>
      </c>
      <c r="E26" s="184" t="s">
        <v>234</v>
      </c>
    </row>
    <row r="27" spans="1:5" ht="15" x14ac:dyDescent="0.25">
      <c r="A27" s="183" t="s">
        <v>246</v>
      </c>
      <c r="B27" s="185">
        <v>36</v>
      </c>
      <c r="C27" s="185">
        <v>26</v>
      </c>
      <c r="D27" s="185">
        <v>11</v>
      </c>
      <c r="E27" s="184" t="s">
        <v>234</v>
      </c>
    </row>
    <row r="28" spans="1:5" ht="15" x14ac:dyDescent="0.25">
      <c r="A28" s="183" t="s">
        <v>245</v>
      </c>
      <c r="B28" s="185">
        <v>31</v>
      </c>
      <c r="C28" s="185">
        <v>21</v>
      </c>
      <c r="D28" s="185">
        <v>10</v>
      </c>
      <c r="E28" s="184" t="s">
        <v>234</v>
      </c>
    </row>
    <row r="29" spans="1:5" ht="15" x14ac:dyDescent="0.25">
      <c r="A29" s="183" t="s">
        <v>244</v>
      </c>
      <c r="B29" s="185">
        <v>7</v>
      </c>
      <c r="C29" s="185">
        <v>6</v>
      </c>
      <c r="D29" s="185">
        <v>3</v>
      </c>
      <c r="E29" s="184" t="s">
        <v>234</v>
      </c>
    </row>
    <row r="30" spans="1:5" ht="15" x14ac:dyDescent="0.25">
      <c r="A30" s="183" t="s">
        <v>243</v>
      </c>
      <c r="B30" s="185">
        <v>135</v>
      </c>
      <c r="C30" s="185">
        <v>103</v>
      </c>
      <c r="D30" s="185">
        <v>22</v>
      </c>
      <c r="E30" s="184" t="s">
        <v>234</v>
      </c>
    </row>
    <row r="31" spans="1:5" ht="15" x14ac:dyDescent="0.25">
      <c r="A31" s="183" t="s">
        <v>242</v>
      </c>
      <c r="B31" s="185">
        <v>58</v>
      </c>
      <c r="C31" s="185">
        <v>46</v>
      </c>
      <c r="D31" s="185">
        <v>19</v>
      </c>
      <c r="E31" s="184" t="s">
        <v>234</v>
      </c>
    </row>
    <row r="32" spans="1:5" ht="15" x14ac:dyDescent="0.25">
      <c r="A32" s="183" t="s">
        <v>241</v>
      </c>
      <c r="B32" s="185">
        <v>70</v>
      </c>
      <c r="C32" s="185">
        <v>41</v>
      </c>
      <c r="D32" s="185">
        <v>18</v>
      </c>
      <c r="E32" s="184" t="s">
        <v>234</v>
      </c>
    </row>
    <row r="33" spans="1:5" ht="15" x14ac:dyDescent="0.25">
      <c r="A33" s="183" t="s">
        <v>240</v>
      </c>
      <c r="B33" s="185">
        <v>11</v>
      </c>
      <c r="C33" s="185">
        <v>7</v>
      </c>
      <c r="D33" s="185">
        <v>2</v>
      </c>
      <c r="E33" s="184" t="s">
        <v>234</v>
      </c>
    </row>
    <row r="34" spans="1:5" ht="15" x14ac:dyDescent="0.25">
      <c r="A34" s="183" t="s">
        <v>239</v>
      </c>
      <c r="B34" s="185">
        <v>130</v>
      </c>
      <c r="C34" s="185">
        <v>82</v>
      </c>
      <c r="D34" s="185">
        <v>18</v>
      </c>
      <c r="E34" s="184" t="s">
        <v>234</v>
      </c>
    </row>
    <row r="35" spans="1:5" ht="15" x14ac:dyDescent="0.25">
      <c r="A35" s="183" t="s">
        <v>238</v>
      </c>
      <c r="B35" s="185">
        <v>148</v>
      </c>
      <c r="C35" s="185">
        <v>101</v>
      </c>
      <c r="D35" s="185">
        <v>32</v>
      </c>
      <c r="E35" s="184" t="s">
        <v>234</v>
      </c>
    </row>
    <row r="36" spans="1:5" ht="15" x14ac:dyDescent="0.25">
      <c r="A36" s="183" t="s">
        <v>279</v>
      </c>
      <c r="B36" s="185">
        <v>27</v>
      </c>
      <c r="C36" s="185">
        <v>17</v>
      </c>
      <c r="D36" s="185">
        <v>8</v>
      </c>
      <c r="E36" s="184" t="s">
        <v>234</v>
      </c>
    </row>
    <row r="37" spans="1:5" ht="15" x14ac:dyDescent="0.25">
      <c r="A37" s="183" t="s">
        <v>237</v>
      </c>
      <c r="B37" s="185">
        <v>39</v>
      </c>
      <c r="C37" s="185">
        <v>28</v>
      </c>
      <c r="D37" s="185">
        <v>17</v>
      </c>
      <c r="E37" s="184" t="s">
        <v>234</v>
      </c>
    </row>
    <row r="38" spans="1:5" ht="15" x14ac:dyDescent="0.25">
      <c r="A38" s="183" t="s">
        <v>307</v>
      </c>
      <c r="B38" s="185">
        <v>1</v>
      </c>
      <c r="C38" s="185">
        <v>1</v>
      </c>
      <c r="D38" s="185">
        <v>0</v>
      </c>
      <c r="E38" s="184" t="s">
        <v>234</v>
      </c>
    </row>
    <row r="39" spans="1:5" ht="15" x14ac:dyDescent="0.25">
      <c r="A39" s="183" t="s">
        <v>236</v>
      </c>
      <c r="B39" s="185">
        <v>96</v>
      </c>
      <c r="C39" s="185">
        <v>66</v>
      </c>
      <c r="D39" s="185">
        <v>19</v>
      </c>
      <c r="E39" s="184" t="s">
        <v>234</v>
      </c>
    </row>
    <row r="40" spans="1:5" ht="15" x14ac:dyDescent="0.25">
      <c r="A40" s="183" t="s">
        <v>235</v>
      </c>
      <c r="B40" s="185">
        <v>88</v>
      </c>
      <c r="C40" s="185">
        <v>66</v>
      </c>
      <c r="D40" s="185">
        <v>28</v>
      </c>
      <c r="E40" s="184" t="s">
        <v>234</v>
      </c>
    </row>
    <row r="41" spans="1:5" ht="15" x14ac:dyDescent="0.25">
      <c r="A41" s="183" t="s">
        <v>298</v>
      </c>
      <c r="B41" s="185">
        <v>4</v>
      </c>
      <c r="C41" s="185">
        <v>4</v>
      </c>
      <c r="D41" s="185">
        <v>3</v>
      </c>
      <c r="E41" s="184" t="s">
        <v>234</v>
      </c>
    </row>
    <row r="42" spans="1:5" ht="15" x14ac:dyDescent="0.25">
      <c r="A42" s="183" t="s">
        <v>278</v>
      </c>
      <c r="B42" s="185">
        <v>41</v>
      </c>
      <c r="C42" s="185">
        <v>33</v>
      </c>
      <c r="D42" s="185">
        <v>22</v>
      </c>
      <c r="E42" s="184" t="s">
        <v>231</v>
      </c>
    </row>
    <row r="43" spans="1:5" ht="15" x14ac:dyDescent="0.25">
      <c r="A43" s="183" t="s">
        <v>277</v>
      </c>
      <c r="B43" s="185">
        <v>6</v>
      </c>
      <c r="C43" s="185">
        <v>2</v>
      </c>
      <c r="D43" s="185">
        <v>2</v>
      </c>
      <c r="E43" s="184" t="s">
        <v>228</v>
      </c>
    </row>
    <row r="44" spans="1:5" ht="15" x14ac:dyDescent="0.25">
      <c r="A44" s="183" t="s">
        <v>226</v>
      </c>
      <c r="B44" s="185">
        <v>7</v>
      </c>
      <c r="C44" s="185">
        <v>5</v>
      </c>
      <c r="D44" s="185">
        <v>2</v>
      </c>
      <c r="E44" s="184" t="s">
        <v>224</v>
      </c>
    </row>
    <row r="45" spans="1:5" ht="15" x14ac:dyDescent="0.25">
      <c r="A45" s="183" t="s">
        <v>225</v>
      </c>
      <c r="B45" s="185">
        <v>19</v>
      </c>
      <c r="C45" s="185">
        <v>14</v>
      </c>
      <c r="D45" s="185">
        <v>7</v>
      </c>
      <c r="E45" s="184" t="s">
        <v>224</v>
      </c>
    </row>
    <row r="46" spans="1:5" ht="15" x14ac:dyDescent="0.25">
      <c r="A46" s="183" t="s">
        <v>222</v>
      </c>
      <c r="B46" s="185">
        <v>5</v>
      </c>
      <c r="C46" s="185">
        <v>4</v>
      </c>
      <c r="D46" s="185">
        <v>4</v>
      </c>
      <c r="E46" s="184" t="s">
        <v>179</v>
      </c>
    </row>
    <row r="47" spans="1:5" ht="15" x14ac:dyDescent="0.25">
      <c r="A47" s="183" t="s">
        <v>221</v>
      </c>
      <c r="B47" s="185">
        <v>1</v>
      </c>
      <c r="C47" s="185">
        <v>1</v>
      </c>
      <c r="D47" s="185">
        <v>1</v>
      </c>
      <c r="E47" s="184" t="s">
        <v>179</v>
      </c>
    </row>
    <row r="48" spans="1:5" ht="15" x14ac:dyDescent="0.25">
      <c r="A48" s="183" t="s">
        <v>220</v>
      </c>
      <c r="B48" s="185">
        <v>2</v>
      </c>
      <c r="C48" s="185">
        <v>2</v>
      </c>
      <c r="D48" s="185">
        <v>1</v>
      </c>
      <c r="E48" s="184" t="s">
        <v>179</v>
      </c>
    </row>
    <row r="49" spans="1:5" ht="15" x14ac:dyDescent="0.25">
      <c r="A49" s="183" t="s">
        <v>219</v>
      </c>
      <c r="B49" s="185">
        <v>3</v>
      </c>
      <c r="C49" s="185">
        <v>3</v>
      </c>
      <c r="D49" s="185">
        <v>2</v>
      </c>
      <c r="E49" s="184" t="s">
        <v>179</v>
      </c>
    </row>
    <row r="50" spans="1:5" ht="15" x14ac:dyDescent="0.25">
      <c r="A50" s="183" t="s">
        <v>217</v>
      </c>
      <c r="B50" s="185">
        <v>1</v>
      </c>
      <c r="C50" s="185">
        <v>1</v>
      </c>
      <c r="D50" s="185">
        <v>1</v>
      </c>
      <c r="E50" s="184" t="s">
        <v>179</v>
      </c>
    </row>
    <row r="51" spans="1:5" ht="15" x14ac:dyDescent="0.25">
      <c r="A51" s="198" t="s">
        <v>180</v>
      </c>
      <c r="B51" s="197">
        <v>29</v>
      </c>
      <c r="C51" s="197">
        <v>25</v>
      </c>
      <c r="D51" s="197">
        <v>16</v>
      </c>
      <c r="E51" s="196" t="s">
        <v>179</v>
      </c>
    </row>
    <row r="52" spans="1:5" ht="15" x14ac:dyDescent="0.25">
      <c r="A52" s="183" t="s">
        <v>215</v>
      </c>
      <c r="B52" s="185">
        <v>26</v>
      </c>
      <c r="C52" s="185">
        <v>12</v>
      </c>
      <c r="D52" s="185">
        <v>6</v>
      </c>
      <c r="E52" s="184" t="s">
        <v>179</v>
      </c>
    </row>
    <row r="53" spans="1:5" ht="15" x14ac:dyDescent="0.25">
      <c r="A53" s="183" t="s">
        <v>214</v>
      </c>
      <c r="B53" s="185">
        <v>11</v>
      </c>
      <c r="C53" s="185">
        <v>7</v>
      </c>
      <c r="D53" s="185">
        <v>6</v>
      </c>
      <c r="E53" s="184" t="s">
        <v>179</v>
      </c>
    </row>
    <row r="54" spans="1:5" ht="15" x14ac:dyDescent="0.25">
      <c r="A54" s="183" t="s">
        <v>213</v>
      </c>
      <c r="B54" s="185">
        <v>3</v>
      </c>
      <c r="C54" s="185">
        <v>1</v>
      </c>
      <c r="D54" s="185">
        <v>1</v>
      </c>
      <c r="E54" s="184" t="s">
        <v>179</v>
      </c>
    </row>
    <row r="55" spans="1:5" ht="15" x14ac:dyDescent="0.25">
      <c r="A55" s="183" t="s">
        <v>306</v>
      </c>
      <c r="B55" s="185">
        <v>4</v>
      </c>
      <c r="C55" s="185">
        <v>0</v>
      </c>
      <c r="D55" s="185">
        <v>0</v>
      </c>
      <c r="E55" s="184" t="s">
        <v>179</v>
      </c>
    </row>
    <row r="56" spans="1:5" ht="15" x14ac:dyDescent="0.25">
      <c r="A56" s="183" t="s">
        <v>297</v>
      </c>
      <c r="B56" s="185">
        <v>1</v>
      </c>
      <c r="C56" s="185">
        <v>1</v>
      </c>
      <c r="D56" s="185">
        <v>1</v>
      </c>
      <c r="E56" s="184" t="s">
        <v>179</v>
      </c>
    </row>
    <row r="57" spans="1:5" ht="15" x14ac:dyDescent="0.25">
      <c r="A57" s="183" t="s">
        <v>296</v>
      </c>
      <c r="B57" s="185">
        <v>1</v>
      </c>
      <c r="C57" s="185">
        <v>0</v>
      </c>
      <c r="D57" s="185">
        <v>0</v>
      </c>
      <c r="E57" s="184" t="s">
        <v>179</v>
      </c>
    </row>
    <row r="58" spans="1:5" ht="15" x14ac:dyDescent="0.25">
      <c r="A58" s="183" t="s">
        <v>305</v>
      </c>
      <c r="B58" s="185">
        <v>2</v>
      </c>
      <c r="C58" s="185">
        <v>0</v>
      </c>
      <c r="D58" s="185">
        <v>0</v>
      </c>
      <c r="E58" s="184" t="s">
        <v>179</v>
      </c>
    </row>
    <row r="59" spans="1:5" ht="15" x14ac:dyDescent="0.25">
      <c r="A59" s="183" t="s">
        <v>212</v>
      </c>
      <c r="B59" s="185">
        <v>73</v>
      </c>
      <c r="C59" s="185">
        <v>43</v>
      </c>
      <c r="D59" s="185">
        <v>42</v>
      </c>
      <c r="E59" s="184" t="s">
        <v>179</v>
      </c>
    </row>
    <row r="60" spans="1:5" ht="15" x14ac:dyDescent="0.25">
      <c r="A60" s="183" t="s">
        <v>211</v>
      </c>
      <c r="B60" s="185">
        <v>10</v>
      </c>
      <c r="C60" s="185">
        <v>8</v>
      </c>
      <c r="D60" s="185">
        <v>5</v>
      </c>
      <c r="E60" s="184" t="s">
        <v>179</v>
      </c>
    </row>
    <row r="61" spans="1:5" ht="15" x14ac:dyDescent="0.25">
      <c r="A61" s="183" t="s">
        <v>295</v>
      </c>
      <c r="B61" s="185">
        <v>29</v>
      </c>
      <c r="C61" s="185">
        <v>21</v>
      </c>
      <c r="D61" s="185">
        <v>5</v>
      </c>
      <c r="E61" s="184" t="s">
        <v>179</v>
      </c>
    </row>
    <row r="62" spans="1:5" ht="15" x14ac:dyDescent="0.25">
      <c r="A62" s="183" t="s">
        <v>208</v>
      </c>
      <c r="B62" s="185">
        <v>2</v>
      </c>
      <c r="C62" s="185">
        <v>2</v>
      </c>
      <c r="D62" s="185">
        <v>1</v>
      </c>
      <c r="E62" s="184" t="s">
        <v>179</v>
      </c>
    </row>
    <row r="63" spans="1:5" ht="15" x14ac:dyDescent="0.25">
      <c r="A63" s="183" t="s">
        <v>294</v>
      </c>
      <c r="B63" s="185">
        <v>5</v>
      </c>
      <c r="C63" s="185">
        <v>3</v>
      </c>
      <c r="D63" s="185">
        <v>1</v>
      </c>
      <c r="E63" s="184" t="s">
        <v>179</v>
      </c>
    </row>
    <row r="64" spans="1:5" ht="15" x14ac:dyDescent="0.25">
      <c r="A64" s="183" t="s">
        <v>304</v>
      </c>
      <c r="B64" s="185">
        <v>2</v>
      </c>
      <c r="C64" s="185">
        <v>1</v>
      </c>
      <c r="D64" s="185">
        <v>0</v>
      </c>
      <c r="E64" s="184" t="s">
        <v>179</v>
      </c>
    </row>
    <row r="65" spans="1:5" ht="15" x14ac:dyDescent="0.25">
      <c r="A65" s="183" t="s">
        <v>293</v>
      </c>
      <c r="B65" s="185">
        <v>10</v>
      </c>
      <c r="C65" s="185">
        <v>6</v>
      </c>
      <c r="D65" s="185">
        <v>1</v>
      </c>
      <c r="E65" s="184" t="s">
        <v>179</v>
      </c>
    </row>
    <row r="66" spans="1:5" ht="15" x14ac:dyDescent="0.25">
      <c r="A66" s="183" t="s">
        <v>206</v>
      </c>
      <c r="B66" s="185">
        <v>7</v>
      </c>
      <c r="C66" s="185">
        <v>4</v>
      </c>
      <c r="D66" s="185">
        <v>4</v>
      </c>
      <c r="E66" s="184" t="s">
        <v>179</v>
      </c>
    </row>
    <row r="67" spans="1:5" ht="15" x14ac:dyDescent="0.25">
      <c r="A67" s="183" t="s">
        <v>205</v>
      </c>
      <c r="B67" s="185">
        <v>20</v>
      </c>
      <c r="C67" s="185">
        <v>10</v>
      </c>
      <c r="D67" s="185">
        <v>2</v>
      </c>
      <c r="E67" s="184" t="s">
        <v>179</v>
      </c>
    </row>
    <row r="68" spans="1:5" ht="15" x14ac:dyDescent="0.25">
      <c r="A68" s="183" t="s">
        <v>204</v>
      </c>
      <c r="B68" s="185">
        <v>1</v>
      </c>
      <c r="C68" s="185">
        <v>1</v>
      </c>
      <c r="D68" s="185">
        <v>0</v>
      </c>
      <c r="E68" s="184" t="s">
        <v>179</v>
      </c>
    </row>
    <row r="69" spans="1:5" ht="15" x14ac:dyDescent="0.25">
      <c r="A69" s="183" t="s">
        <v>203</v>
      </c>
      <c r="B69" s="185">
        <v>10</v>
      </c>
      <c r="C69" s="185">
        <v>10</v>
      </c>
      <c r="D69" s="185">
        <v>1</v>
      </c>
      <c r="E69" s="184" t="s">
        <v>179</v>
      </c>
    </row>
    <row r="70" spans="1:5" ht="15" x14ac:dyDescent="0.25">
      <c r="A70" s="183" t="s">
        <v>303</v>
      </c>
      <c r="B70" s="185">
        <v>3</v>
      </c>
      <c r="C70" s="185">
        <v>3</v>
      </c>
      <c r="D70" s="185">
        <v>2</v>
      </c>
      <c r="E70" s="184" t="s">
        <v>179</v>
      </c>
    </row>
    <row r="71" spans="1:5" ht="15" x14ac:dyDescent="0.25">
      <c r="A71" s="183" t="s">
        <v>199</v>
      </c>
      <c r="B71" s="185">
        <v>1</v>
      </c>
      <c r="C71" s="185">
        <v>1</v>
      </c>
      <c r="D71" s="185">
        <v>1</v>
      </c>
      <c r="E71" s="184" t="s">
        <v>179</v>
      </c>
    </row>
    <row r="72" spans="1:5" ht="15" x14ac:dyDescent="0.25">
      <c r="A72" s="183" t="s">
        <v>289</v>
      </c>
      <c r="B72" s="185">
        <v>11</v>
      </c>
      <c r="C72" s="185">
        <v>8</v>
      </c>
      <c r="D72" s="185">
        <v>3</v>
      </c>
      <c r="E72" s="184" t="s">
        <v>179</v>
      </c>
    </row>
    <row r="73" spans="1:5" ht="15" x14ac:dyDescent="0.25">
      <c r="A73" s="183" t="s">
        <v>197</v>
      </c>
      <c r="B73" s="185">
        <v>8</v>
      </c>
      <c r="C73" s="185">
        <v>7</v>
      </c>
      <c r="D73" s="185">
        <v>2</v>
      </c>
      <c r="E73" s="184" t="s">
        <v>179</v>
      </c>
    </row>
    <row r="74" spans="1:5" ht="15" x14ac:dyDescent="0.25">
      <c r="A74" s="183" t="s">
        <v>194</v>
      </c>
      <c r="B74" s="185">
        <v>8</v>
      </c>
      <c r="C74" s="185">
        <v>7</v>
      </c>
      <c r="D74" s="185">
        <v>0</v>
      </c>
      <c r="E74" s="184" t="s">
        <v>179</v>
      </c>
    </row>
    <row r="75" spans="1:5" ht="15" x14ac:dyDescent="0.25">
      <c r="A75" s="183" t="s">
        <v>272</v>
      </c>
      <c r="B75" s="185">
        <v>1</v>
      </c>
      <c r="C75" s="185">
        <v>1</v>
      </c>
      <c r="D75" s="185">
        <v>0</v>
      </c>
      <c r="E75" s="184" t="s">
        <v>179</v>
      </c>
    </row>
    <row r="76" spans="1:5" ht="15" x14ac:dyDescent="0.25">
      <c r="A76" s="183" t="s">
        <v>192</v>
      </c>
      <c r="B76" s="185">
        <v>4</v>
      </c>
      <c r="C76" s="185">
        <v>3</v>
      </c>
      <c r="D76" s="185">
        <v>1</v>
      </c>
      <c r="E76" s="184" t="s">
        <v>179</v>
      </c>
    </row>
    <row r="77" spans="1:5" ht="15" x14ac:dyDescent="0.25">
      <c r="A77" s="183" t="s">
        <v>190</v>
      </c>
      <c r="B77" s="185">
        <v>4</v>
      </c>
      <c r="C77" s="185">
        <v>0</v>
      </c>
      <c r="D77" s="185">
        <v>0</v>
      </c>
      <c r="E77" s="184" t="s">
        <v>179</v>
      </c>
    </row>
    <row r="78" spans="1:5" ht="15" x14ac:dyDescent="0.25">
      <c r="A78" s="198" t="s">
        <v>181</v>
      </c>
      <c r="B78" s="197">
        <v>13</v>
      </c>
      <c r="C78" s="197">
        <v>9</v>
      </c>
      <c r="D78" s="197">
        <v>6</v>
      </c>
      <c r="E78" s="196" t="s">
        <v>179</v>
      </c>
    </row>
    <row r="79" spans="1:5" ht="15" x14ac:dyDescent="0.25">
      <c r="A79" s="198" t="s">
        <v>302</v>
      </c>
      <c r="B79" s="197">
        <v>1</v>
      </c>
      <c r="C79" s="197">
        <v>1</v>
      </c>
      <c r="D79" s="197">
        <v>0</v>
      </c>
      <c r="E79" s="196" t="s">
        <v>179</v>
      </c>
    </row>
    <row r="80" spans="1:5" ht="15" x14ac:dyDescent="0.25">
      <c r="A80" s="183" t="s">
        <v>187</v>
      </c>
      <c r="B80" s="182">
        <v>10</v>
      </c>
      <c r="C80" s="182">
        <v>4</v>
      </c>
      <c r="D80" s="182">
        <v>1</v>
      </c>
      <c r="E80" s="184" t="s">
        <v>179</v>
      </c>
    </row>
    <row r="81" spans="1:5" ht="15" x14ac:dyDescent="0.25">
      <c r="A81" s="183" t="s">
        <v>186</v>
      </c>
      <c r="B81" s="182">
        <v>1</v>
      </c>
      <c r="C81" s="182">
        <v>0</v>
      </c>
      <c r="D81" s="182">
        <v>0</v>
      </c>
      <c r="E81" s="184" t="s">
        <v>179</v>
      </c>
    </row>
    <row r="82" spans="1:5" ht="15" x14ac:dyDescent="0.25">
      <c r="A82" s="183" t="s">
        <v>185</v>
      </c>
      <c r="B82" s="182">
        <v>13</v>
      </c>
      <c r="C82" s="182">
        <v>8</v>
      </c>
      <c r="D82" s="182">
        <v>1</v>
      </c>
      <c r="E82" s="184" t="s">
        <v>179</v>
      </c>
    </row>
    <row r="83" spans="1:5" ht="15.75" thickBot="1" x14ac:dyDescent="0.3">
      <c r="A83" s="183" t="s">
        <v>184</v>
      </c>
      <c r="B83" s="182">
        <v>3</v>
      </c>
      <c r="C83" s="182">
        <v>3</v>
      </c>
      <c r="D83" s="182">
        <v>0</v>
      </c>
      <c r="E83" s="184" t="s">
        <v>179</v>
      </c>
    </row>
    <row r="84" spans="1:5" ht="21.75" thickBot="1" x14ac:dyDescent="0.4">
      <c r="A84" s="195"/>
      <c r="B84" s="194">
        <f>SUM(B3:B83)</f>
        <v>8950</v>
      </c>
      <c r="C84" s="194">
        <f>SUM(C3:C83)</f>
        <v>6712</v>
      </c>
      <c r="D84" s="194">
        <f>SUM(D3:D83)</f>
        <v>2083</v>
      </c>
      <c r="E84" s="193"/>
    </row>
    <row r="85" spans="1:5" ht="15.75" thickTop="1" x14ac:dyDescent="0.25">
      <c r="A85" s="153"/>
      <c r="B85" s="153"/>
      <c r="C85" s="153"/>
      <c r="D85" s="153"/>
      <c r="E85" s="151"/>
    </row>
    <row r="86" spans="1:5" ht="15" x14ac:dyDescent="0.25">
      <c r="A86" s="153"/>
      <c r="B86" s="153"/>
      <c r="C86" s="153"/>
      <c r="D86" s="153"/>
      <c r="E86" s="151"/>
    </row>
    <row r="87" spans="1:5" ht="14.25" customHeight="1" x14ac:dyDescent="0.2">
      <c r="A87" s="300" t="s">
        <v>301</v>
      </c>
      <c r="B87" s="303" t="s">
        <v>175</v>
      </c>
      <c r="C87" s="304"/>
      <c r="D87" s="304"/>
      <c r="E87" s="305"/>
    </row>
    <row r="88" spans="1:5" ht="14.25" customHeight="1" x14ac:dyDescent="0.2">
      <c r="A88" s="301"/>
      <c r="B88" s="306"/>
      <c r="C88" s="306"/>
      <c r="D88" s="306"/>
      <c r="E88" s="307"/>
    </row>
    <row r="89" spans="1:5" ht="14.25" customHeight="1" x14ac:dyDescent="0.2">
      <c r="A89" s="301"/>
      <c r="B89" s="306"/>
      <c r="C89" s="306"/>
      <c r="D89" s="306"/>
      <c r="E89" s="307"/>
    </row>
    <row r="90" spans="1:5" ht="14.25" customHeight="1" x14ac:dyDescent="0.2">
      <c r="A90" s="302"/>
      <c r="B90" s="308"/>
      <c r="C90" s="308"/>
      <c r="D90" s="308"/>
      <c r="E90" s="309"/>
    </row>
  </sheetData>
  <mergeCells count="2">
    <mergeCell ref="A87:A90"/>
    <mergeCell ref="B87:E90"/>
  </mergeCells>
  <pageMargins left="0.7" right="0.7" top="0.75" bottom="0.75" header="0.3" footer="0.3"/>
  <pageSetup scale="55"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V36"/>
  <sheetViews>
    <sheetView view="pageBreakPreview" zoomScale="60" zoomScaleNormal="100" workbookViewId="0">
      <selection activeCell="A43" sqref="A43"/>
    </sheetView>
  </sheetViews>
  <sheetFormatPr defaultRowHeight="14.25" x14ac:dyDescent="0.2"/>
  <cols>
    <col min="12" max="13" width="5.625" customWidth="1"/>
    <col min="24" max="24" width="14.375" customWidth="1"/>
  </cols>
  <sheetData>
    <row r="1" spans="1:14" ht="15" x14ac:dyDescent="0.25">
      <c r="A1" s="181" t="s">
        <v>268</v>
      </c>
      <c r="N1" s="181" t="s">
        <v>284</v>
      </c>
    </row>
    <row r="35" spans="1:22" ht="20.25" customHeight="1" x14ac:dyDescent="0.2">
      <c r="A35" t="s">
        <v>287</v>
      </c>
      <c r="N35" t="s">
        <v>287</v>
      </c>
    </row>
    <row r="36" spans="1:22" ht="15" x14ac:dyDescent="0.25">
      <c r="B36" t="s">
        <v>286</v>
      </c>
      <c r="H36" s="180">
        <v>16</v>
      </c>
      <c r="I36" t="s">
        <v>285</v>
      </c>
      <c r="O36" t="s">
        <v>286</v>
      </c>
      <c r="U36" s="180">
        <v>17</v>
      </c>
      <c r="V36" t="s">
        <v>285</v>
      </c>
    </row>
  </sheetData>
  <pageMargins left="0.7" right="0.7" top="0.75" bottom="0.75" header="0.3" footer="0.3"/>
  <pageSetup fitToWidth="2" orientation="landscape" r:id="rId1"/>
  <colBreaks count="1" manualBreakCount="1">
    <brk id="12" max="1048575" man="1"/>
  </colBreaks>
  <drawing r:id="rId2"/>
  <legacyDrawing r:id="rId3"/>
  <oleObjects>
    <mc:AlternateContent xmlns:mc="http://schemas.openxmlformats.org/markup-compatibility/2006">
      <mc:Choice Requires="x14">
        <oleObject progId="Acrobat Document" shapeId="3073" r:id="rId4">
          <objectPr defaultSize="0" autoPict="0" r:id="rId5">
            <anchor moveWithCells="1">
              <from>
                <xdr:col>0</xdr:col>
                <xdr:colOff>0</xdr:colOff>
                <xdr:row>1</xdr:row>
                <xdr:rowOff>0</xdr:rowOff>
              </from>
              <to>
                <xdr:col>11</xdr:col>
                <xdr:colOff>0</xdr:colOff>
                <xdr:row>33</xdr:row>
                <xdr:rowOff>28575</xdr:rowOff>
              </to>
            </anchor>
          </objectPr>
        </oleObject>
      </mc:Choice>
      <mc:Fallback>
        <oleObject progId="Acrobat Document" shapeId="3073" r:id="rId4"/>
      </mc:Fallback>
    </mc:AlternateContent>
    <mc:AlternateContent xmlns:mc="http://schemas.openxmlformats.org/markup-compatibility/2006">
      <mc:Choice Requires="x14">
        <oleObject progId="Acrobat Document" shapeId="3074" r:id="rId6">
          <objectPr defaultSize="0" autoPict="0" r:id="rId7">
            <anchor moveWithCells="1">
              <from>
                <xdr:col>13</xdr:col>
                <xdr:colOff>0</xdr:colOff>
                <xdr:row>1</xdr:row>
                <xdr:rowOff>0</xdr:rowOff>
              </from>
              <to>
                <xdr:col>23</xdr:col>
                <xdr:colOff>685800</xdr:colOff>
                <xdr:row>33</xdr:row>
                <xdr:rowOff>28575</xdr:rowOff>
              </to>
            </anchor>
          </objectPr>
        </oleObject>
      </mc:Choice>
      <mc:Fallback>
        <oleObject progId="Acrobat Document" shapeId="3074" r:id="rId6"/>
      </mc:Fallback>
    </mc:AlternateContent>
  </oleObjec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customSheetViews>
    <customSheetView guid="{44E1EC31-FB44-46F2-81E1-D96D5345D0B8}" showPageBreaks="1">
      <pageMargins left="0.7" right="0.7" top="0.75" bottom="0.75" header="0.3" footer="0.3"/>
      <pageSetup orientation="portrait" r:id="rId1"/>
    </customSheetView>
    <customSheetView guid="{68FB4738-30B9-464F-9887-31CC16640CE3}" showPageBreaks="1">
      <pageMargins left="0.7" right="0.7" top="0.75" bottom="0.75" header="0.3" footer="0.3"/>
      <pageSetup orientation="portrait" r:id="rId2"/>
    </customSheetView>
    <customSheetView guid="{D0B2158C-D573-4738-B59A-7C72926BFD16}">
      <pageMargins left="0.7" right="0.7" top="0.75" bottom="0.75" header="0.3" footer="0.3"/>
    </customSheetView>
    <customSheetView guid="{4CC38CA1-79E9-43E8-9224-4A2BE786C714}">
      <pageMargins left="0.7" right="0.7" top="0.75" bottom="0.75" header="0.3" footer="0.3"/>
    </customSheetView>
    <customSheetView guid="{06504B18-E799-49A4-80A9-9ABE24D5A1DE}">
      <pageMargins left="0.7" right="0.7" top="0.75" bottom="0.75" header="0.3" footer="0.3"/>
      <pageSetup orientation="portrait" r:id="rId3"/>
    </customSheetView>
  </customSheetView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A1:H35"/>
  <sheetViews>
    <sheetView workbookViewId="0">
      <selection sqref="A1:D1"/>
    </sheetView>
  </sheetViews>
  <sheetFormatPr defaultColWidth="8.75" defaultRowHeight="14.25" x14ac:dyDescent="0.2"/>
  <cols>
    <col min="1" max="1" width="33.625" style="42" customWidth="1"/>
    <col min="2" max="2" width="11.375" style="42" customWidth="1"/>
    <col min="3" max="3" width="12.25" style="42" customWidth="1"/>
    <col min="4" max="4" width="11.75" style="42" customWidth="1"/>
  </cols>
  <sheetData>
    <row r="1" spans="1:8" ht="26.25" x14ac:dyDescent="0.2">
      <c r="A1" s="227" t="s">
        <v>432</v>
      </c>
      <c r="B1" s="227"/>
      <c r="C1" s="227"/>
      <c r="D1" s="227"/>
    </row>
    <row r="2" spans="1:8" ht="24" thickBot="1" x14ac:dyDescent="0.25">
      <c r="A2" s="94"/>
      <c r="B2" s="94"/>
      <c r="C2" s="94"/>
      <c r="D2" s="94"/>
    </row>
    <row r="3" spans="1:8" ht="16.5" thickBot="1" x14ac:dyDescent="0.3">
      <c r="A3" s="222" t="s">
        <v>143</v>
      </c>
      <c r="B3" s="224" t="s">
        <v>33</v>
      </c>
      <c r="C3" s="225"/>
      <c r="D3" s="226"/>
    </row>
    <row r="4" spans="1:8" ht="32.25" thickBot="1" x14ac:dyDescent="0.25">
      <c r="A4" s="223"/>
      <c r="B4" s="76" t="s">
        <v>34</v>
      </c>
      <c r="C4" s="77" t="s">
        <v>35</v>
      </c>
      <c r="D4" s="78" t="s">
        <v>52</v>
      </c>
    </row>
    <row r="5" spans="1:8" ht="15" x14ac:dyDescent="0.2">
      <c r="A5" s="30" t="s">
        <v>36</v>
      </c>
      <c r="B5" s="44">
        <f>SUM(B7:B14)</f>
        <v>17803</v>
      </c>
      <c r="C5" s="44">
        <f>SUM(C7:C14)</f>
        <v>26787</v>
      </c>
      <c r="D5" s="44">
        <f>SUM(D7:D14)</f>
        <v>44590</v>
      </c>
    </row>
    <row r="6" spans="1:8" ht="15" x14ac:dyDescent="0.2">
      <c r="A6" s="31" t="s">
        <v>27</v>
      </c>
      <c r="B6" s="45"/>
      <c r="C6" s="32"/>
      <c r="D6" s="33"/>
    </row>
    <row r="7" spans="1:8" ht="15" x14ac:dyDescent="0.2">
      <c r="A7" s="34" t="s">
        <v>37</v>
      </c>
      <c r="B7" s="46">
        <v>5511</v>
      </c>
      <c r="C7" s="35">
        <v>7614</v>
      </c>
      <c r="D7" s="36">
        <v>13125</v>
      </c>
    </row>
    <row r="8" spans="1:8" ht="15" x14ac:dyDescent="0.2">
      <c r="A8" s="34" t="s">
        <v>38</v>
      </c>
      <c r="B8" s="46">
        <v>52</v>
      </c>
      <c r="C8" s="35">
        <v>81</v>
      </c>
      <c r="D8" s="36">
        <v>133</v>
      </c>
    </row>
    <row r="9" spans="1:8" ht="15" x14ac:dyDescent="0.2">
      <c r="A9" s="34" t="s">
        <v>39</v>
      </c>
      <c r="B9" s="46">
        <v>887</v>
      </c>
      <c r="C9" s="35">
        <v>1294</v>
      </c>
      <c r="D9" s="36">
        <v>2181</v>
      </c>
    </row>
    <row r="10" spans="1:8" ht="15" x14ac:dyDescent="0.2">
      <c r="A10" s="34" t="s">
        <v>40</v>
      </c>
      <c r="B10" s="46">
        <v>2878</v>
      </c>
      <c r="C10" s="35">
        <v>4360</v>
      </c>
      <c r="D10" s="36">
        <v>7238</v>
      </c>
    </row>
    <row r="11" spans="1:8" ht="15" x14ac:dyDescent="0.2">
      <c r="A11" s="34" t="s">
        <v>41</v>
      </c>
      <c r="B11" s="46">
        <v>6813</v>
      </c>
      <c r="C11" s="35">
        <v>10467</v>
      </c>
      <c r="D11" s="36">
        <v>17280</v>
      </c>
    </row>
    <row r="12" spans="1:8" ht="15" x14ac:dyDescent="0.2">
      <c r="A12" s="72" t="s">
        <v>104</v>
      </c>
      <c r="B12" s="46">
        <v>198</v>
      </c>
      <c r="C12" s="35">
        <v>184</v>
      </c>
      <c r="D12" s="36">
        <v>382</v>
      </c>
    </row>
    <row r="13" spans="1:8" ht="15" x14ac:dyDescent="0.2">
      <c r="A13" s="72" t="s">
        <v>101</v>
      </c>
      <c r="B13" s="46"/>
      <c r="C13" s="35"/>
      <c r="D13" s="107" t="s">
        <v>147</v>
      </c>
    </row>
    <row r="14" spans="1:8" ht="15" x14ac:dyDescent="0.2">
      <c r="A14" s="34" t="s">
        <v>42</v>
      </c>
      <c r="B14" s="46">
        <v>1464</v>
      </c>
      <c r="C14" s="35">
        <v>2787</v>
      </c>
      <c r="D14" s="36">
        <v>4251</v>
      </c>
      <c r="E14" t="s">
        <v>147</v>
      </c>
      <c r="F14" t="s">
        <v>147</v>
      </c>
      <c r="G14" t="s">
        <v>147</v>
      </c>
    </row>
    <row r="15" spans="1:8" ht="15" x14ac:dyDescent="0.2">
      <c r="A15" s="31" t="s">
        <v>28</v>
      </c>
      <c r="B15" s="47"/>
      <c r="C15" s="79"/>
      <c r="D15" s="37"/>
      <c r="E15" t="s">
        <v>147</v>
      </c>
      <c r="F15" t="s">
        <v>147</v>
      </c>
      <c r="G15" t="s">
        <v>147</v>
      </c>
    </row>
    <row r="16" spans="1:8" ht="15" x14ac:dyDescent="0.2">
      <c r="A16" s="34" t="s">
        <v>43</v>
      </c>
      <c r="B16" s="46">
        <v>9804</v>
      </c>
      <c r="C16" s="35">
        <v>8367</v>
      </c>
      <c r="D16" s="36">
        <v>18173</v>
      </c>
      <c r="E16" t="s">
        <v>147</v>
      </c>
      <c r="F16" t="s">
        <v>147</v>
      </c>
      <c r="G16" t="s">
        <v>147</v>
      </c>
      <c r="H16" t="s">
        <v>147</v>
      </c>
    </row>
    <row r="17" spans="1:8" ht="15" x14ac:dyDescent="0.2">
      <c r="A17" s="38" t="s">
        <v>29</v>
      </c>
      <c r="B17" s="46">
        <v>7999</v>
      </c>
      <c r="C17" s="35">
        <v>18420</v>
      </c>
      <c r="D17" s="36">
        <v>26417</v>
      </c>
      <c r="E17" t="s">
        <v>147</v>
      </c>
      <c r="F17" s="105" t="s">
        <v>147</v>
      </c>
      <c r="G17" s="105" t="s">
        <v>147</v>
      </c>
      <c r="H17" t="s">
        <v>147</v>
      </c>
    </row>
    <row r="18" spans="1:8" ht="15" x14ac:dyDescent="0.2">
      <c r="A18" s="31" t="s">
        <v>30</v>
      </c>
      <c r="B18" s="47"/>
      <c r="C18" s="79"/>
      <c r="D18" s="37"/>
      <c r="G18" t="s">
        <v>147</v>
      </c>
    </row>
    <row r="19" spans="1:8" ht="15" x14ac:dyDescent="0.2">
      <c r="A19" s="34" t="s">
        <v>44</v>
      </c>
      <c r="B19" s="46">
        <v>8096</v>
      </c>
      <c r="C19" s="35">
        <v>11574</v>
      </c>
      <c r="D19" s="36">
        <v>19670</v>
      </c>
      <c r="E19" t="s">
        <v>147</v>
      </c>
      <c r="F19" t="s">
        <v>147</v>
      </c>
      <c r="G19" t="s">
        <v>147</v>
      </c>
    </row>
    <row r="20" spans="1:8" ht="15" x14ac:dyDescent="0.2">
      <c r="A20" s="34" t="s">
        <v>45</v>
      </c>
      <c r="B20" s="46">
        <v>9649</v>
      </c>
      <c r="C20" s="35">
        <v>15093</v>
      </c>
      <c r="D20" s="36">
        <v>24742</v>
      </c>
    </row>
    <row r="21" spans="1:8" ht="15" x14ac:dyDescent="0.2">
      <c r="A21" s="103" t="s">
        <v>146</v>
      </c>
      <c r="B21" s="46">
        <v>58</v>
      </c>
      <c r="C21" s="35">
        <v>120</v>
      </c>
      <c r="D21" s="36">
        <v>178</v>
      </c>
    </row>
    <row r="22" spans="1:8" ht="15" x14ac:dyDescent="0.2">
      <c r="A22" s="31" t="s">
        <v>31</v>
      </c>
      <c r="B22" s="47"/>
      <c r="C22" s="79"/>
      <c r="D22" s="37"/>
    </row>
    <row r="23" spans="1:8" ht="15" x14ac:dyDescent="0.2">
      <c r="A23" s="34" t="s">
        <v>46</v>
      </c>
      <c r="B23" s="46">
        <v>14641</v>
      </c>
      <c r="C23" s="35">
        <v>14273</v>
      </c>
      <c r="D23" s="36">
        <v>28914</v>
      </c>
      <c r="E23" t="s">
        <v>147</v>
      </c>
      <c r="F23" t="s">
        <v>147</v>
      </c>
      <c r="G23" t="s">
        <v>147</v>
      </c>
    </row>
    <row r="24" spans="1:8" ht="15" x14ac:dyDescent="0.2">
      <c r="A24" s="34" t="s">
        <v>47</v>
      </c>
      <c r="B24" s="46">
        <v>3162</v>
      </c>
      <c r="C24" s="35">
        <v>11790</v>
      </c>
      <c r="D24" s="36">
        <v>14952</v>
      </c>
    </row>
    <row r="25" spans="1:8" ht="15" x14ac:dyDescent="0.2">
      <c r="A25" s="108" t="s">
        <v>148</v>
      </c>
      <c r="B25" s="46">
        <v>0</v>
      </c>
      <c r="C25" s="35">
        <v>724</v>
      </c>
      <c r="D25" s="36">
        <v>724</v>
      </c>
    </row>
    <row r="26" spans="1:8" ht="15" x14ac:dyDescent="0.2">
      <c r="A26" s="31" t="s">
        <v>16</v>
      </c>
      <c r="B26" s="47"/>
      <c r="C26" s="79"/>
      <c r="D26" s="37"/>
    </row>
    <row r="27" spans="1:8" ht="15" x14ac:dyDescent="0.2">
      <c r="A27" s="34" t="s">
        <v>50</v>
      </c>
      <c r="B27" s="46">
        <v>6077</v>
      </c>
      <c r="C27" s="35">
        <v>9248</v>
      </c>
      <c r="D27" s="36">
        <v>15325</v>
      </c>
      <c r="F27" t="s">
        <v>147</v>
      </c>
    </row>
    <row r="28" spans="1:8" ht="15" x14ac:dyDescent="0.2">
      <c r="A28" s="34" t="s">
        <v>51</v>
      </c>
      <c r="B28" s="46">
        <v>11726</v>
      </c>
      <c r="C28" s="35">
        <v>14396</v>
      </c>
      <c r="D28" s="36">
        <v>26122</v>
      </c>
    </row>
    <row r="29" spans="1:8" ht="15" x14ac:dyDescent="0.2">
      <c r="A29" s="34" t="s">
        <v>48</v>
      </c>
      <c r="B29" s="46">
        <v>0</v>
      </c>
      <c r="C29" s="35">
        <v>3143</v>
      </c>
      <c r="D29" s="36">
        <v>3143</v>
      </c>
    </row>
    <row r="30" spans="1:8" ht="15" x14ac:dyDescent="0.2">
      <c r="A30" s="72" t="s">
        <v>99</v>
      </c>
      <c r="B30" s="46"/>
      <c r="C30" s="35"/>
      <c r="D30" s="36"/>
    </row>
    <row r="31" spans="1:8" s="49" customFormat="1" ht="15" x14ac:dyDescent="0.2">
      <c r="A31" s="80" t="s">
        <v>17</v>
      </c>
      <c r="B31" s="47"/>
      <c r="C31" s="79"/>
      <c r="D31" s="37"/>
    </row>
    <row r="32" spans="1:8" ht="15" x14ac:dyDescent="0.2">
      <c r="A32" s="34" t="s">
        <v>49</v>
      </c>
      <c r="B32" s="46"/>
      <c r="C32" s="35"/>
      <c r="D32" s="36"/>
    </row>
    <row r="33" spans="1:4" ht="15" x14ac:dyDescent="0.2">
      <c r="A33" s="31" t="s">
        <v>92</v>
      </c>
      <c r="B33" s="47"/>
      <c r="C33" s="79"/>
      <c r="D33" s="37"/>
    </row>
    <row r="34" spans="1:4" ht="45" x14ac:dyDescent="0.2">
      <c r="A34" s="39" t="s">
        <v>93</v>
      </c>
      <c r="B34" s="48">
        <v>829</v>
      </c>
      <c r="C34" s="40">
        <v>562</v>
      </c>
      <c r="D34" s="41">
        <v>1391</v>
      </c>
    </row>
    <row r="35" spans="1:4" ht="15" x14ac:dyDescent="0.25">
      <c r="B35" s="43"/>
      <c r="C35" s="43"/>
      <c r="D35" s="43"/>
    </row>
  </sheetData>
  <customSheetViews>
    <customSheetView guid="{44E1EC31-FB44-46F2-81E1-D96D5345D0B8}" showPageBreaks="1" fitToPage="1">
      <selection activeCell="F30" sqref="F30"/>
      <pageMargins left="0.7" right="0.7" top="0.75" bottom="0.75" header="0.3" footer="0.3"/>
      <printOptions horizontalCentered="1"/>
      <pageSetup paperSize="5" scale="80" orientation="portrait" r:id="rId1"/>
    </customSheetView>
    <customSheetView guid="{68FB4738-30B9-464F-9887-31CC16640CE3}" showPageBreaks="1" fitToPage="1">
      <selection activeCell="G21" sqref="G21"/>
      <pageMargins left="0.7" right="0.7" top="0.75" bottom="0.75" header="0.3" footer="0.3"/>
      <printOptions horizontalCentered="1"/>
      <pageSetup paperSize="5" orientation="portrait" r:id="rId2"/>
    </customSheetView>
    <customSheetView guid="{D0B2158C-D573-4738-B59A-7C72926BFD16}" fitToPage="1">
      <selection activeCell="F6" sqref="F6"/>
      <pageMargins left="0.75" right="0.75" top="1" bottom="1" header="0.5" footer="0.5"/>
      <printOptions horizontalCentered="1"/>
      <pageSetup paperSize="5" orientation="portrait" r:id="rId3"/>
    </customSheetView>
    <customSheetView guid="{13838305-6237-1C4F-8F53-98EC540C1DCE}">
      <selection activeCell="A2" sqref="A2:D3"/>
      <pageMargins left="0.7" right="0.7" top="0.75" bottom="0.75" header="0.3" footer="0.3"/>
    </customSheetView>
    <customSheetView guid="{4CC38CA1-79E9-43E8-9224-4A2BE786C714}" showPageBreaks="1" fitToPage="1">
      <selection activeCell="G21" sqref="G21"/>
      <pageMargins left="0.7" right="0.7" top="0.75" bottom="0.75" header="0.3" footer="0.3"/>
      <printOptions horizontalCentered="1"/>
      <pageSetup paperSize="5" orientation="portrait" r:id="rId4"/>
    </customSheetView>
    <customSheetView guid="{06504B18-E799-49A4-80A9-9ABE24D5A1DE}" fitToPage="1">
      <selection activeCell="F30" sqref="F30"/>
      <pageMargins left="0.7" right="0.7" top="0.75" bottom="0.75" header="0.3" footer="0.3"/>
      <printOptions horizontalCentered="1"/>
      <pageSetup paperSize="5" scale="80" orientation="portrait" r:id="rId5"/>
    </customSheetView>
  </customSheetViews>
  <mergeCells count="3">
    <mergeCell ref="A3:A4"/>
    <mergeCell ref="B3:D3"/>
    <mergeCell ref="A1:D1"/>
  </mergeCells>
  <phoneticPr fontId="34" type="noConversion"/>
  <printOptions horizontalCentered="1"/>
  <pageMargins left="0.7" right="0.7" top="0.75" bottom="0.75" header="0.3" footer="0.3"/>
  <pageSetup paperSize="5" scale="79" orientation="portrait" r:id="rId6"/>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pageSetUpPr fitToPage="1"/>
  </sheetPr>
  <dimension ref="A1:D28"/>
  <sheetViews>
    <sheetView topLeftCell="A2" workbookViewId="0">
      <selection activeCell="A2" sqref="A2"/>
    </sheetView>
  </sheetViews>
  <sheetFormatPr defaultColWidth="8.75" defaultRowHeight="15" x14ac:dyDescent="0.25"/>
  <cols>
    <col min="1" max="1" width="37.75" style="3" customWidth="1"/>
    <col min="2" max="2" width="11.375" style="3" customWidth="1"/>
    <col min="3" max="3" width="16.875" style="3" customWidth="1"/>
    <col min="4" max="4" width="11.375" style="3" customWidth="1"/>
  </cols>
  <sheetData>
    <row r="1" spans="1:4" ht="23.25" x14ac:dyDescent="0.35">
      <c r="A1" s="87" t="s">
        <v>433</v>
      </c>
      <c r="B1" s="88"/>
      <c r="C1" s="88"/>
      <c r="D1" s="88"/>
    </row>
    <row r="2" spans="1:4" ht="23.25" x14ac:dyDescent="0.35">
      <c r="A2" s="87" t="s">
        <v>142</v>
      </c>
      <c r="B2" s="88"/>
      <c r="C2" s="88"/>
      <c r="D2" s="88"/>
    </row>
    <row r="4" spans="1:4" x14ac:dyDescent="0.25">
      <c r="A4" s="6">
        <v>1</v>
      </c>
      <c r="B4" s="6">
        <v>2</v>
      </c>
      <c r="C4" s="6">
        <v>3</v>
      </c>
      <c r="D4" s="6">
        <v>4</v>
      </c>
    </row>
    <row r="5" spans="1:4" ht="105" x14ac:dyDescent="0.2">
      <c r="A5" s="4" t="s">
        <v>115</v>
      </c>
      <c r="B5" s="4" t="s">
        <v>53</v>
      </c>
      <c r="C5" s="4" t="s">
        <v>54</v>
      </c>
      <c r="D5" s="71" t="s">
        <v>98</v>
      </c>
    </row>
    <row r="6" spans="1:4" x14ac:dyDescent="0.2">
      <c r="A6" s="5" t="s">
        <v>55</v>
      </c>
      <c r="B6" s="5">
        <v>5157</v>
      </c>
      <c r="C6" s="5">
        <v>2280</v>
      </c>
      <c r="D6" s="5">
        <v>3793</v>
      </c>
    </row>
    <row r="7" spans="1:4" x14ac:dyDescent="0.2">
      <c r="A7" s="5" t="s">
        <v>0</v>
      </c>
      <c r="B7" s="5">
        <v>3507</v>
      </c>
      <c r="C7" s="5">
        <v>1692</v>
      </c>
      <c r="D7" s="5">
        <v>2121</v>
      </c>
    </row>
    <row r="8" spans="1:4" x14ac:dyDescent="0.2">
      <c r="A8" s="5" t="s">
        <v>1</v>
      </c>
      <c r="B8" s="106">
        <v>697</v>
      </c>
      <c r="C8" s="5">
        <v>100</v>
      </c>
      <c r="D8" s="5">
        <v>401</v>
      </c>
    </row>
    <row r="11" spans="1:4" x14ac:dyDescent="0.25">
      <c r="A11" s="6">
        <v>1</v>
      </c>
      <c r="B11" s="6">
        <v>2</v>
      </c>
      <c r="C11" s="6">
        <v>3</v>
      </c>
      <c r="D11" s="6">
        <v>4</v>
      </c>
    </row>
    <row r="12" spans="1:4" ht="105" x14ac:dyDescent="0.2">
      <c r="A12" s="315" t="s">
        <v>434</v>
      </c>
      <c r="B12" s="4" t="s">
        <v>53</v>
      </c>
      <c r="C12" s="4" t="s">
        <v>54</v>
      </c>
      <c r="D12" s="102" t="s">
        <v>145</v>
      </c>
    </row>
    <row r="13" spans="1:4" x14ac:dyDescent="0.2">
      <c r="A13" s="5" t="s">
        <v>55</v>
      </c>
      <c r="B13" s="5">
        <v>5567</v>
      </c>
      <c r="C13" s="5">
        <v>2584</v>
      </c>
      <c r="D13" s="5">
        <v>4152</v>
      </c>
    </row>
    <row r="14" spans="1:4" x14ac:dyDescent="0.2">
      <c r="A14" s="5" t="s">
        <v>0</v>
      </c>
      <c r="B14" s="5">
        <v>3660</v>
      </c>
      <c r="C14" s="5">
        <v>1941</v>
      </c>
      <c r="D14" s="5">
        <v>2307</v>
      </c>
    </row>
    <row r="15" spans="1:4" x14ac:dyDescent="0.2">
      <c r="A15" s="5" t="s">
        <v>1</v>
      </c>
      <c r="B15" s="5">
        <v>833</v>
      </c>
      <c r="C15" s="5">
        <v>154</v>
      </c>
      <c r="D15" s="5">
        <v>505</v>
      </c>
    </row>
    <row r="16" spans="1:4" x14ac:dyDescent="0.2">
      <c r="A16" s="7"/>
      <c r="B16" s="7"/>
      <c r="C16" s="7"/>
      <c r="D16" s="7"/>
    </row>
    <row r="18" spans="1:1" x14ac:dyDescent="0.25">
      <c r="A18" s="1" t="s">
        <v>2</v>
      </c>
    </row>
    <row r="19" spans="1:1" x14ac:dyDescent="0.25">
      <c r="A19" s="2" t="s">
        <v>3</v>
      </c>
    </row>
    <row r="20" spans="1:1" x14ac:dyDescent="0.25">
      <c r="A20" s="2" t="s">
        <v>82</v>
      </c>
    </row>
    <row r="21" spans="1:1" x14ac:dyDescent="0.25">
      <c r="A21" s="2" t="s">
        <v>131</v>
      </c>
    </row>
    <row r="22" spans="1:1" x14ac:dyDescent="0.25">
      <c r="A22" s="2" t="s">
        <v>132</v>
      </c>
    </row>
    <row r="23" spans="1:1" x14ac:dyDescent="0.25">
      <c r="A23" s="2" t="s">
        <v>129</v>
      </c>
    </row>
    <row r="24" spans="1:1" x14ac:dyDescent="0.25">
      <c r="A24" s="2" t="s">
        <v>130</v>
      </c>
    </row>
    <row r="25" spans="1:1" x14ac:dyDescent="0.25">
      <c r="A25" s="2"/>
    </row>
    <row r="26" spans="1:1" x14ac:dyDescent="0.25">
      <c r="A26" s="2"/>
    </row>
    <row r="28" spans="1:1" x14ac:dyDescent="0.25">
      <c r="A28" s="2"/>
    </row>
  </sheetData>
  <customSheetViews>
    <customSheetView guid="{44E1EC31-FB44-46F2-81E1-D96D5345D0B8}" showPageBreaks="1" fitToPage="1">
      <selection activeCell="F17" sqref="F17"/>
      <pageMargins left="0.7" right="0.7" top="0.75" bottom="0.75" header="0.3" footer="0.3"/>
      <printOptions horizontalCentered="1"/>
      <pageSetup paperSize="5" fitToHeight="0" orientation="portrait" r:id="rId1"/>
    </customSheetView>
    <customSheetView guid="{68FB4738-30B9-464F-9887-31CC16640CE3}" showPageBreaks="1" fitToPage="1" topLeftCell="A7">
      <selection activeCell="H15" sqref="H15"/>
      <pageMargins left="0.7" right="0.7" top="0.75" bottom="0.75" header="0.3" footer="0.3"/>
      <printOptions horizontalCentered="1"/>
      <pageSetup paperSize="5" fitToHeight="0" orientation="portrait" r:id="rId2"/>
    </customSheetView>
    <customSheetView guid="{D0B2158C-D573-4738-B59A-7C72926BFD16}" fitToPage="1">
      <selection sqref="A1:D2"/>
      <pageMargins left="0.75" right="0.75" top="1" bottom="1" header="0.5" footer="0.5"/>
      <printOptions horizontalCentered="1"/>
      <pageSetup paperSize="5" orientation="portrait" r:id="rId3"/>
    </customSheetView>
    <customSheetView guid="{13838305-6237-1C4F-8F53-98EC540C1DCE}" topLeftCell="A3">
      <selection activeCell="D11" sqref="D11"/>
      <pageMargins left="0.7" right="0.7" top="0.75" bottom="0.75" header="0.3" footer="0.3"/>
    </customSheetView>
    <customSheetView guid="{4CC38CA1-79E9-43E8-9224-4A2BE786C714}" showPageBreaks="1" fitToPage="1" topLeftCell="A7">
      <selection activeCell="H15" sqref="H15"/>
      <pageMargins left="0.7" right="0.7" top="0.75" bottom="0.75" header="0.3" footer="0.3"/>
      <printOptions horizontalCentered="1"/>
      <pageSetup paperSize="5" orientation="portrait" r:id="rId4"/>
    </customSheetView>
    <customSheetView guid="{06504B18-E799-49A4-80A9-9ABE24D5A1DE}" fitToPage="1">
      <selection activeCell="F17" sqref="F17"/>
      <pageMargins left="0.7" right="0.7" top="0.75" bottom="0.75" header="0.3" footer="0.3"/>
      <printOptions horizontalCentered="1"/>
      <pageSetup paperSize="5" fitToHeight="0" orientation="portrait" r:id="rId5"/>
    </customSheetView>
  </customSheetViews>
  <phoneticPr fontId="34" type="noConversion"/>
  <printOptions horizontalCentered="1"/>
  <pageMargins left="0.7" right="0.7" top="0.75" bottom="0.75" header="0.3" footer="0.3"/>
  <pageSetup paperSize="5" fitToHeight="0" orientation="portrait" r:id="rId6"/>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C000"/>
    <pageSetUpPr fitToPage="1"/>
  </sheetPr>
  <dimension ref="A1:K30"/>
  <sheetViews>
    <sheetView zoomScaleNormal="100" workbookViewId="0">
      <selection activeCell="B4" sqref="B4"/>
    </sheetView>
  </sheetViews>
  <sheetFormatPr defaultColWidth="8.75" defaultRowHeight="15" x14ac:dyDescent="0.25"/>
  <cols>
    <col min="1" max="1" width="37.75" style="3" customWidth="1"/>
    <col min="2" max="2" width="11.375" style="3" customWidth="1"/>
    <col min="3" max="5" width="15.125" style="3" customWidth="1"/>
    <col min="6" max="10" width="14.625" style="3" customWidth="1"/>
  </cols>
  <sheetData>
    <row r="1" spans="1:11" s="316" customFormat="1" ht="23.25" x14ac:dyDescent="0.35">
      <c r="A1" s="87" t="s">
        <v>435</v>
      </c>
      <c r="B1" s="87"/>
      <c r="C1" s="87"/>
      <c r="D1" s="87"/>
      <c r="E1" s="87"/>
      <c r="F1" s="87"/>
      <c r="G1" s="87"/>
      <c r="H1" s="87"/>
      <c r="I1" s="87"/>
      <c r="J1" s="87"/>
    </row>
    <row r="3" spans="1:11" x14ac:dyDescent="0.25">
      <c r="A3" s="6">
        <v>1</v>
      </c>
      <c r="B3" s="6">
        <v>2</v>
      </c>
      <c r="C3" s="228">
        <v>3</v>
      </c>
      <c r="D3" s="228"/>
      <c r="E3" s="228"/>
      <c r="F3" s="6">
        <v>4</v>
      </c>
      <c r="G3" s="6">
        <v>5</v>
      </c>
      <c r="H3" s="6">
        <v>6</v>
      </c>
      <c r="I3" s="6">
        <v>7</v>
      </c>
      <c r="J3" s="6">
        <v>8</v>
      </c>
    </row>
    <row r="4" spans="1:11" ht="120" x14ac:dyDescent="0.2">
      <c r="A4" s="4" t="s">
        <v>116</v>
      </c>
      <c r="B4" s="4" t="s">
        <v>53</v>
      </c>
      <c r="C4" s="4" t="s">
        <v>122</v>
      </c>
      <c r="D4" s="4" t="s">
        <v>5</v>
      </c>
      <c r="E4" s="4" t="s">
        <v>123</v>
      </c>
      <c r="F4" s="4" t="s">
        <v>73</v>
      </c>
      <c r="G4" s="50" t="s">
        <v>57</v>
      </c>
      <c r="H4" s="4" t="s">
        <v>7</v>
      </c>
      <c r="I4" s="4" t="s">
        <v>8</v>
      </c>
      <c r="J4" s="4" t="s">
        <v>9</v>
      </c>
    </row>
    <row r="5" spans="1:11" x14ac:dyDescent="0.25">
      <c r="A5" s="5" t="s">
        <v>55</v>
      </c>
      <c r="B5" s="5">
        <v>3704</v>
      </c>
      <c r="C5" s="8">
        <v>186</v>
      </c>
      <c r="D5" s="104">
        <v>4</v>
      </c>
      <c r="E5" s="8">
        <v>1296</v>
      </c>
      <c r="F5" s="8">
        <v>383</v>
      </c>
      <c r="G5" s="8">
        <v>168</v>
      </c>
      <c r="H5" s="8">
        <v>737</v>
      </c>
      <c r="I5" s="8">
        <v>642</v>
      </c>
      <c r="J5" s="8">
        <v>288</v>
      </c>
      <c r="K5" t="s">
        <v>147</v>
      </c>
    </row>
    <row r="6" spans="1:11" x14ac:dyDescent="0.25">
      <c r="A6" s="5" t="s">
        <v>0</v>
      </c>
      <c r="B6" s="5">
        <v>3242</v>
      </c>
      <c r="C6" s="8">
        <v>152</v>
      </c>
      <c r="D6" s="104">
        <v>8</v>
      </c>
      <c r="E6" s="8">
        <v>615</v>
      </c>
      <c r="F6" s="8">
        <v>167</v>
      </c>
      <c r="G6" s="8">
        <v>130</v>
      </c>
      <c r="H6" s="8">
        <v>982</v>
      </c>
      <c r="I6" s="8">
        <v>865</v>
      </c>
      <c r="J6" s="8">
        <v>323</v>
      </c>
      <c r="K6" t="s">
        <v>147</v>
      </c>
    </row>
    <row r="7" spans="1:11" x14ac:dyDescent="0.25">
      <c r="A7" s="5" t="s">
        <v>1</v>
      </c>
      <c r="B7" s="5">
        <v>733</v>
      </c>
      <c r="C7" s="8">
        <v>39</v>
      </c>
      <c r="D7" s="8">
        <v>4</v>
      </c>
      <c r="E7" s="8">
        <v>113</v>
      </c>
      <c r="F7" s="8">
        <v>59</v>
      </c>
      <c r="G7" s="8">
        <v>18</v>
      </c>
      <c r="H7" s="8">
        <v>270</v>
      </c>
      <c r="I7" s="8">
        <v>177</v>
      </c>
      <c r="J7" s="8">
        <v>53</v>
      </c>
    </row>
    <row r="8" spans="1:11" x14ac:dyDescent="0.25">
      <c r="B8" s="109" t="s">
        <v>147</v>
      </c>
    </row>
    <row r="9" spans="1:11" x14ac:dyDescent="0.25">
      <c r="B9" s="109" t="s">
        <v>147</v>
      </c>
    </row>
    <row r="10" spans="1:11" x14ac:dyDescent="0.25">
      <c r="B10" s="109" t="s">
        <v>147</v>
      </c>
    </row>
    <row r="11" spans="1:11" x14ac:dyDescent="0.25">
      <c r="A11" s="6">
        <v>1</v>
      </c>
      <c r="B11" s="6">
        <v>2</v>
      </c>
      <c r="C11" s="228">
        <v>3</v>
      </c>
      <c r="D11" s="228"/>
      <c r="E11" s="228"/>
      <c r="F11" s="6">
        <v>4</v>
      </c>
      <c r="G11" s="6">
        <v>5</v>
      </c>
      <c r="H11" s="6">
        <v>6</v>
      </c>
      <c r="I11" s="6">
        <v>7</v>
      </c>
      <c r="J11" s="6">
        <v>8</v>
      </c>
    </row>
    <row r="12" spans="1:11" ht="120" x14ac:dyDescent="0.2">
      <c r="A12" s="4" t="s">
        <v>74</v>
      </c>
      <c r="B12" s="4" t="s">
        <v>53</v>
      </c>
      <c r="C12" s="4" t="s">
        <v>124</v>
      </c>
      <c r="D12" s="4" t="s">
        <v>5</v>
      </c>
      <c r="E12" s="4" t="s">
        <v>123</v>
      </c>
      <c r="F12" s="50" t="s">
        <v>56</v>
      </c>
      <c r="G12" s="50" t="s">
        <v>58</v>
      </c>
      <c r="H12" s="4" t="s">
        <v>7</v>
      </c>
      <c r="I12" s="4" t="s">
        <v>8</v>
      </c>
      <c r="J12" s="4" t="s">
        <v>9</v>
      </c>
    </row>
    <row r="13" spans="1:11" x14ac:dyDescent="0.25">
      <c r="A13" s="5" t="s">
        <v>55</v>
      </c>
      <c r="B13" s="5">
        <v>3869</v>
      </c>
      <c r="C13" s="8">
        <v>198</v>
      </c>
      <c r="D13" s="104">
        <v>6</v>
      </c>
      <c r="E13" s="8">
        <v>1328</v>
      </c>
      <c r="F13" s="8">
        <v>359</v>
      </c>
      <c r="G13" s="8">
        <v>169</v>
      </c>
      <c r="H13" s="8">
        <v>692</v>
      </c>
      <c r="I13" s="8">
        <v>693</v>
      </c>
      <c r="J13" s="8">
        <v>424</v>
      </c>
    </row>
    <row r="14" spans="1:11" x14ac:dyDescent="0.25">
      <c r="A14" s="5" t="s">
        <v>0</v>
      </c>
      <c r="B14" s="5">
        <v>3222</v>
      </c>
      <c r="C14" s="8">
        <v>154</v>
      </c>
      <c r="D14" s="104">
        <v>4</v>
      </c>
      <c r="E14" s="8">
        <v>571</v>
      </c>
      <c r="F14" s="8">
        <v>161</v>
      </c>
      <c r="G14" s="8">
        <v>107</v>
      </c>
      <c r="H14" s="8">
        <v>899</v>
      </c>
      <c r="I14" s="8">
        <v>830</v>
      </c>
      <c r="J14" s="8">
        <v>496</v>
      </c>
    </row>
    <row r="15" spans="1:11" x14ac:dyDescent="0.25">
      <c r="A15" s="5" t="s">
        <v>1</v>
      </c>
      <c r="B15" s="5">
        <v>791</v>
      </c>
      <c r="C15" s="8">
        <v>43</v>
      </c>
      <c r="D15" s="8">
        <v>2</v>
      </c>
      <c r="E15" s="8">
        <v>107</v>
      </c>
      <c r="F15" s="8">
        <v>48</v>
      </c>
      <c r="G15" s="8">
        <v>17</v>
      </c>
      <c r="H15" s="8">
        <v>277</v>
      </c>
      <c r="I15" s="8">
        <v>213</v>
      </c>
      <c r="J15" s="8">
        <v>84</v>
      </c>
    </row>
    <row r="16" spans="1:11" x14ac:dyDescent="0.25">
      <c r="A16" s="73" t="s">
        <v>147</v>
      </c>
      <c r="B16" s="109" t="s">
        <v>147</v>
      </c>
    </row>
    <row r="17" spans="1:2" x14ac:dyDescent="0.25">
      <c r="B17" s="109" t="s">
        <v>147</v>
      </c>
    </row>
    <row r="18" spans="1:2" x14ac:dyDescent="0.25">
      <c r="A18" s="1" t="s">
        <v>2</v>
      </c>
      <c r="B18" s="109" t="s">
        <v>147</v>
      </c>
    </row>
    <row r="19" spans="1:2" x14ac:dyDescent="0.25">
      <c r="A19" s="2" t="s">
        <v>3</v>
      </c>
    </row>
    <row r="20" spans="1:2" x14ac:dyDescent="0.25">
      <c r="A20" s="2" t="s">
        <v>4</v>
      </c>
    </row>
    <row r="21" spans="1:2" x14ac:dyDescent="0.25">
      <c r="A21" s="2" t="s">
        <v>6</v>
      </c>
    </row>
    <row r="22" spans="1:2" x14ac:dyDescent="0.25">
      <c r="A22" s="2" t="s">
        <v>117</v>
      </c>
    </row>
    <row r="23" spans="1:2" x14ac:dyDescent="0.25">
      <c r="A23" s="2" t="s">
        <v>118</v>
      </c>
    </row>
    <row r="24" spans="1:2" x14ac:dyDescent="0.25">
      <c r="A24" s="2" t="s">
        <v>149</v>
      </c>
    </row>
    <row r="25" spans="1:2" x14ac:dyDescent="0.25">
      <c r="A25" s="2" t="s">
        <v>75</v>
      </c>
    </row>
    <row r="26" spans="1:2" x14ac:dyDescent="0.25">
      <c r="A26" s="2" t="s">
        <v>76</v>
      </c>
    </row>
    <row r="27" spans="1:2" x14ac:dyDescent="0.25">
      <c r="A27" s="2" t="s">
        <v>81</v>
      </c>
    </row>
    <row r="29" spans="1:2" x14ac:dyDescent="0.25">
      <c r="A29" s="69"/>
    </row>
    <row r="30" spans="1:2" x14ac:dyDescent="0.25">
      <c r="A30" s="2"/>
    </row>
  </sheetData>
  <customSheetViews>
    <customSheetView guid="{44E1EC31-FB44-46F2-81E1-D96D5345D0B8}" showPageBreaks="1" fitToPage="1">
      <selection activeCell="B18" sqref="B18"/>
      <pageMargins left="0.7" right="0.34" top="0.75" bottom="0.75" header="0.3" footer="0.3"/>
      <printOptions horizontalCentered="1"/>
      <pageSetup paperSize="5" scale="83" orientation="landscape" r:id="rId1"/>
    </customSheetView>
    <customSheetView guid="{68FB4738-30B9-464F-9887-31CC16640CE3}" showPageBreaks="1" fitToPage="1">
      <selection activeCell="A4" sqref="A4"/>
      <pageMargins left="0.7" right="0.34" top="0.75" bottom="0.75" header="0.3" footer="0.3"/>
      <printOptions horizontalCentered="1"/>
      <pageSetup paperSize="5" scale="85" orientation="landscape" r:id="rId2"/>
    </customSheetView>
    <customSheetView guid="{D0B2158C-D573-4738-B59A-7C72926BFD16}" fitToPage="1">
      <selection activeCell="C5" sqref="C5"/>
      <pageMargins left="0.75" right="0.75" top="1" bottom="1" header="0.5" footer="0.5"/>
      <printOptions horizontalCentered="1"/>
      <pageSetup paperSize="5" scale="79" orientation="landscape" r:id="rId3"/>
    </customSheetView>
    <customSheetView guid="{13838305-6237-1C4F-8F53-98EC540C1DCE}" topLeftCell="A5">
      <selection activeCell="D27" sqref="D27"/>
      <pageMargins left="0.7" right="0.7" top="0.75" bottom="0.75" header="0.3" footer="0.3"/>
    </customSheetView>
    <customSheetView guid="{4CC38CA1-79E9-43E8-9224-4A2BE786C714}" showPageBreaks="1" fitToPage="1">
      <selection activeCell="A4" sqref="A4"/>
      <pageMargins left="0.7" right="0.34" top="0.75" bottom="0.75" header="0.3" footer="0.3"/>
      <printOptions horizontalCentered="1"/>
      <pageSetup paperSize="5" scale="85" orientation="landscape" r:id="rId4"/>
    </customSheetView>
    <customSheetView guid="{06504B18-E799-49A4-80A9-9ABE24D5A1DE}" fitToPage="1">
      <selection activeCell="B18" sqref="B18"/>
      <pageMargins left="0.7" right="0.34" top="0.75" bottom="0.75" header="0.3" footer="0.3"/>
      <printOptions horizontalCentered="1"/>
      <pageSetup paperSize="5" scale="83" orientation="landscape" r:id="rId5"/>
    </customSheetView>
  </customSheetViews>
  <mergeCells count="2">
    <mergeCell ref="C3:E3"/>
    <mergeCell ref="C11:E11"/>
  </mergeCells>
  <phoneticPr fontId="34" type="noConversion"/>
  <printOptions horizontalCentered="1"/>
  <pageMargins left="0.7" right="0.34" top="0.75" bottom="0.75" header="0.3" footer="0.3"/>
  <pageSetup paperSize="5" scale="83" orientation="landscape" r:id="rId6"/>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F0"/>
    <pageSetUpPr fitToPage="1"/>
  </sheetPr>
  <dimension ref="A1:G83"/>
  <sheetViews>
    <sheetView workbookViewId="0">
      <selection activeCell="B7" sqref="B7"/>
    </sheetView>
  </sheetViews>
  <sheetFormatPr defaultColWidth="8.75" defaultRowHeight="15" x14ac:dyDescent="0.25"/>
  <cols>
    <col min="1" max="1" width="50.25" style="3" customWidth="1"/>
    <col min="2" max="3" width="16.625" style="3" bestFit="1" customWidth="1"/>
    <col min="4" max="4" width="10.75" style="3" customWidth="1"/>
    <col min="5" max="5" width="9.25" customWidth="1"/>
  </cols>
  <sheetData>
    <row r="1" spans="1:7" ht="30" x14ac:dyDescent="0.2">
      <c r="A1" s="229" t="s">
        <v>436</v>
      </c>
      <c r="B1" s="230"/>
      <c r="C1" s="230"/>
      <c r="D1" s="230"/>
    </row>
    <row r="2" spans="1:7" ht="15" customHeight="1" thickBot="1" x14ac:dyDescent="0.25">
      <c r="A2" s="91"/>
      <c r="B2" s="90"/>
      <c r="C2" s="90"/>
      <c r="D2" s="92"/>
    </row>
    <row r="3" spans="1:7" ht="15.75" x14ac:dyDescent="0.25">
      <c r="A3" s="81" t="s">
        <v>77</v>
      </c>
      <c r="B3" s="82" t="s">
        <v>32</v>
      </c>
      <c r="C3" s="82" t="s">
        <v>78</v>
      </c>
      <c r="D3" s="83" t="s">
        <v>79</v>
      </c>
    </row>
    <row r="4" spans="1:7" x14ac:dyDescent="0.25">
      <c r="A4" s="9" t="s">
        <v>36</v>
      </c>
      <c r="B4" s="8">
        <v>5534</v>
      </c>
      <c r="C4" s="8">
        <v>6512</v>
      </c>
      <c r="D4" s="12">
        <f>(C4-B4)/B4</f>
        <v>0.17672569569931335</v>
      </c>
    </row>
    <row r="5" spans="1:7" x14ac:dyDescent="0.25">
      <c r="A5" s="10" t="s">
        <v>37</v>
      </c>
      <c r="B5" s="8">
        <v>1281</v>
      </c>
      <c r="C5" s="104">
        <v>1590</v>
      </c>
      <c r="D5" s="12">
        <f t="shared" ref="D5:D17" si="0">(C5-B5)/B5</f>
        <v>0.24121779859484777</v>
      </c>
    </row>
    <row r="6" spans="1:7" x14ac:dyDescent="0.25">
      <c r="A6" s="10" t="s">
        <v>38</v>
      </c>
      <c r="B6" s="8">
        <v>16</v>
      </c>
      <c r="C6" s="8">
        <v>26</v>
      </c>
      <c r="D6" s="12">
        <f t="shared" si="0"/>
        <v>0.625</v>
      </c>
      <c r="F6" t="s">
        <v>147</v>
      </c>
      <c r="G6" t="s">
        <v>147</v>
      </c>
    </row>
    <row r="7" spans="1:7" x14ac:dyDescent="0.25">
      <c r="A7" s="10" t="s">
        <v>39</v>
      </c>
      <c r="B7" s="8">
        <v>307</v>
      </c>
      <c r="C7" s="8">
        <v>395</v>
      </c>
      <c r="D7" s="12">
        <f t="shared" si="0"/>
        <v>0.28664495114006516</v>
      </c>
      <c r="F7" t="s">
        <v>147</v>
      </c>
      <c r="G7" t="s">
        <v>147</v>
      </c>
    </row>
    <row r="8" spans="1:7" x14ac:dyDescent="0.25">
      <c r="A8" s="10" t="s">
        <v>40</v>
      </c>
      <c r="B8" s="8">
        <v>650</v>
      </c>
      <c r="C8" s="8">
        <v>832</v>
      </c>
      <c r="D8" s="12">
        <f t="shared" si="0"/>
        <v>0.28000000000000003</v>
      </c>
      <c r="F8" t="s">
        <v>147</v>
      </c>
      <c r="G8" t="s">
        <v>147</v>
      </c>
    </row>
    <row r="9" spans="1:7" x14ac:dyDescent="0.25">
      <c r="A9" s="10" t="s">
        <v>41</v>
      </c>
      <c r="B9" s="8">
        <v>2685</v>
      </c>
      <c r="C9" s="8">
        <v>2983</v>
      </c>
      <c r="D9" s="12">
        <f t="shared" si="0"/>
        <v>0.11098696461824953</v>
      </c>
    </row>
    <row r="10" spans="1:7" x14ac:dyDescent="0.25">
      <c r="A10" s="10" t="s">
        <v>105</v>
      </c>
      <c r="B10" s="8">
        <v>0</v>
      </c>
      <c r="C10" s="8">
        <v>8</v>
      </c>
      <c r="D10" s="12" t="e">
        <f t="shared" si="0"/>
        <v>#DIV/0!</v>
      </c>
    </row>
    <row r="11" spans="1:7" x14ac:dyDescent="0.25">
      <c r="A11" s="10" t="s">
        <v>101</v>
      </c>
      <c r="B11" s="8">
        <v>0</v>
      </c>
      <c r="C11" s="8"/>
      <c r="D11" s="12" t="e">
        <f t="shared" si="0"/>
        <v>#DIV/0!</v>
      </c>
    </row>
    <row r="12" spans="1:7" x14ac:dyDescent="0.25">
      <c r="A12" s="10" t="s">
        <v>42</v>
      </c>
      <c r="B12" s="8">
        <v>595</v>
      </c>
      <c r="C12" s="8">
        <v>678</v>
      </c>
      <c r="D12" s="12">
        <f t="shared" si="0"/>
        <v>0.13949579831932774</v>
      </c>
    </row>
    <row r="13" spans="1:7" x14ac:dyDescent="0.25">
      <c r="A13" s="10" t="s">
        <v>44</v>
      </c>
      <c r="B13" s="8">
        <v>2187</v>
      </c>
      <c r="C13" s="8">
        <v>2701</v>
      </c>
      <c r="D13" s="12">
        <f t="shared" si="0"/>
        <v>0.23502514860539553</v>
      </c>
      <c r="E13" t="s">
        <v>147</v>
      </c>
      <c r="F13" t="s">
        <v>147</v>
      </c>
    </row>
    <row r="14" spans="1:7" x14ac:dyDescent="0.25">
      <c r="A14" s="10" t="s">
        <v>45</v>
      </c>
      <c r="B14" s="8">
        <v>3326</v>
      </c>
      <c r="C14" s="8">
        <v>3785</v>
      </c>
      <c r="D14" s="12">
        <f t="shared" si="0"/>
        <v>0.13800360793746241</v>
      </c>
      <c r="E14" t="s">
        <v>147</v>
      </c>
    </row>
    <row r="15" spans="1:7" x14ac:dyDescent="0.25">
      <c r="A15" s="10" t="s">
        <v>146</v>
      </c>
      <c r="B15" s="8">
        <v>21</v>
      </c>
      <c r="C15" s="8">
        <v>26</v>
      </c>
      <c r="D15" s="12">
        <f t="shared" si="0"/>
        <v>0.23809523809523808</v>
      </c>
    </row>
    <row r="16" spans="1:7" x14ac:dyDescent="0.25">
      <c r="A16" s="10" t="s">
        <v>46</v>
      </c>
      <c r="B16" s="8">
        <v>2880</v>
      </c>
      <c r="C16" s="8">
        <v>3828</v>
      </c>
      <c r="D16" s="12">
        <f t="shared" si="0"/>
        <v>0.32916666666666666</v>
      </c>
      <c r="E16" t="s">
        <v>147</v>
      </c>
      <c r="F16" t="s">
        <v>147</v>
      </c>
    </row>
    <row r="17" spans="1:6" ht="15.75" thickBot="1" x14ac:dyDescent="0.3">
      <c r="A17" s="11" t="s">
        <v>47</v>
      </c>
      <c r="B17" s="13">
        <v>2654</v>
      </c>
      <c r="C17" s="13">
        <v>2683</v>
      </c>
      <c r="D17" s="14">
        <f t="shared" si="0"/>
        <v>1.092690278824416E-2</v>
      </c>
      <c r="F17" t="s">
        <v>147</v>
      </c>
    </row>
    <row r="18" spans="1:6" ht="15.75" thickBot="1" x14ac:dyDescent="0.3">
      <c r="A18" s="11" t="s">
        <v>148</v>
      </c>
      <c r="B18" s="13">
        <v>0</v>
      </c>
      <c r="C18" s="13">
        <v>1</v>
      </c>
      <c r="D18" s="14" t="e">
        <f t="shared" ref="D18" si="1">(C18-B18)/B18</f>
        <v>#DIV/0!</v>
      </c>
      <c r="F18" t="s">
        <v>147</v>
      </c>
    </row>
    <row r="19" spans="1:6" ht="15.75" thickBot="1" x14ac:dyDescent="0.25">
      <c r="A19" s="231"/>
      <c r="B19" s="232"/>
      <c r="C19" s="232"/>
      <c r="D19" s="232"/>
    </row>
    <row r="20" spans="1:6" ht="15.75" x14ac:dyDescent="0.25">
      <c r="A20" s="81" t="s">
        <v>80</v>
      </c>
      <c r="B20" s="82" t="s">
        <v>32</v>
      </c>
      <c r="C20" s="82" t="s">
        <v>78</v>
      </c>
      <c r="D20" s="83" t="s">
        <v>79</v>
      </c>
    </row>
    <row r="21" spans="1:6" x14ac:dyDescent="0.25">
      <c r="A21" s="9" t="s">
        <v>36</v>
      </c>
      <c r="B21" s="8">
        <v>30</v>
      </c>
      <c r="C21" s="8">
        <v>70</v>
      </c>
      <c r="D21" s="12">
        <f>(C21-B21)/B21</f>
        <v>1.3333333333333333</v>
      </c>
    </row>
    <row r="22" spans="1:6" x14ac:dyDescent="0.25">
      <c r="A22" s="10" t="s">
        <v>37</v>
      </c>
      <c r="B22" s="8">
        <v>6</v>
      </c>
      <c r="C22" s="8">
        <v>6</v>
      </c>
      <c r="D22" s="12">
        <f t="shared" ref="D22:D33" si="2">(C22-B22)/B22</f>
        <v>0</v>
      </c>
    </row>
    <row r="23" spans="1:6" x14ac:dyDescent="0.25">
      <c r="A23" s="10" t="s">
        <v>38</v>
      </c>
      <c r="B23" s="8">
        <v>0</v>
      </c>
      <c r="C23" s="8">
        <v>0</v>
      </c>
      <c r="D23" s="12" t="e">
        <f t="shared" si="2"/>
        <v>#DIV/0!</v>
      </c>
    </row>
    <row r="24" spans="1:6" x14ac:dyDescent="0.25">
      <c r="A24" s="10" t="s">
        <v>39</v>
      </c>
      <c r="B24" s="8">
        <v>0</v>
      </c>
      <c r="C24" s="8">
        <v>0</v>
      </c>
      <c r="D24" s="12" t="e">
        <f t="shared" si="2"/>
        <v>#DIV/0!</v>
      </c>
    </row>
    <row r="25" spans="1:6" x14ac:dyDescent="0.25">
      <c r="A25" s="10" t="s">
        <v>40</v>
      </c>
      <c r="B25" s="8">
        <v>1</v>
      </c>
      <c r="C25" s="8">
        <v>3</v>
      </c>
      <c r="D25" s="12">
        <f t="shared" si="2"/>
        <v>2</v>
      </c>
    </row>
    <row r="26" spans="1:6" x14ac:dyDescent="0.25">
      <c r="A26" s="10" t="s">
        <v>41</v>
      </c>
      <c r="B26" s="8">
        <v>22</v>
      </c>
      <c r="C26" s="8">
        <v>56</v>
      </c>
      <c r="D26" s="12">
        <f t="shared" si="2"/>
        <v>1.5454545454545454</v>
      </c>
    </row>
    <row r="27" spans="1:6" x14ac:dyDescent="0.25">
      <c r="A27" s="10" t="s">
        <v>105</v>
      </c>
      <c r="B27" s="8">
        <v>0</v>
      </c>
      <c r="C27" s="8">
        <v>0</v>
      </c>
      <c r="D27" s="12" t="e">
        <f t="shared" si="2"/>
        <v>#DIV/0!</v>
      </c>
    </row>
    <row r="28" spans="1:6" x14ac:dyDescent="0.25">
      <c r="A28" s="10" t="s">
        <v>101</v>
      </c>
      <c r="B28" s="8">
        <v>0</v>
      </c>
      <c r="C28" s="8">
        <v>0</v>
      </c>
      <c r="D28" s="12" t="e">
        <f t="shared" si="2"/>
        <v>#DIV/0!</v>
      </c>
    </row>
    <row r="29" spans="1:6" x14ac:dyDescent="0.25">
      <c r="A29" s="10" t="s">
        <v>42</v>
      </c>
      <c r="B29" s="8">
        <v>1</v>
      </c>
      <c r="C29" s="8">
        <v>5</v>
      </c>
      <c r="D29" s="12">
        <f t="shared" si="2"/>
        <v>4</v>
      </c>
    </row>
    <row r="30" spans="1:6" x14ac:dyDescent="0.25">
      <c r="A30" s="10" t="s">
        <v>44</v>
      </c>
      <c r="B30" s="8">
        <v>26</v>
      </c>
      <c r="C30" s="8">
        <v>56</v>
      </c>
      <c r="D30" s="12">
        <f t="shared" si="2"/>
        <v>1.1538461538461537</v>
      </c>
    </row>
    <row r="31" spans="1:6" x14ac:dyDescent="0.25">
      <c r="A31" s="10" t="s">
        <v>45</v>
      </c>
      <c r="B31" s="8">
        <v>4</v>
      </c>
      <c r="C31" s="8">
        <v>14</v>
      </c>
      <c r="D31" s="12">
        <f t="shared" si="2"/>
        <v>2.5</v>
      </c>
    </row>
    <row r="32" spans="1:6" x14ac:dyDescent="0.25">
      <c r="A32" s="10" t="s">
        <v>46</v>
      </c>
      <c r="B32" s="8">
        <v>6</v>
      </c>
      <c r="C32" s="8">
        <v>17</v>
      </c>
      <c r="D32" s="12">
        <f t="shared" si="2"/>
        <v>1.8333333333333333</v>
      </c>
    </row>
    <row r="33" spans="1:6" ht="15.75" thickBot="1" x14ac:dyDescent="0.3">
      <c r="A33" s="11" t="s">
        <v>47</v>
      </c>
      <c r="B33" s="13">
        <v>24</v>
      </c>
      <c r="C33" s="13">
        <v>53</v>
      </c>
      <c r="D33" s="14">
        <f t="shared" si="2"/>
        <v>1.2083333333333333</v>
      </c>
    </row>
    <row r="34" spans="1:6" ht="15.75" thickBot="1" x14ac:dyDescent="0.25">
      <c r="A34" s="233"/>
      <c r="B34" s="234"/>
      <c r="C34" s="234"/>
      <c r="D34" s="234"/>
    </row>
    <row r="35" spans="1:6" ht="15.75" x14ac:dyDescent="0.25">
      <c r="A35" s="81" t="s">
        <v>10</v>
      </c>
      <c r="B35" s="82" t="s">
        <v>32</v>
      </c>
      <c r="C35" s="82" t="s">
        <v>78</v>
      </c>
      <c r="D35" s="83" t="s">
        <v>79</v>
      </c>
    </row>
    <row r="36" spans="1:6" x14ac:dyDescent="0.25">
      <c r="A36" s="9" t="s">
        <v>36</v>
      </c>
      <c r="B36" s="8">
        <f>SUM(B37:B44)</f>
        <v>3209</v>
      </c>
      <c r="C36" s="8">
        <v>3803</v>
      </c>
      <c r="D36" s="12">
        <f>(C36-B36)/B36</f>
        <v>0.18510439389217825</v>
      </c>
      <c r="E36" t="s">
        <v>147</v>
      </c>
    </row>
    <row r="37" spans="1:6" x14ac:dyDescent="0.25">
      <c r="A37" s="10" t="s">
        <v>37</v>
      </c>
      <c r="B37" s="8">
        <v>896</v>
      </c>
      <c r="C37" s="8">
        <v>1009</v>
      </c>
      <c r="D37" s="12">
        <f t="shared" ref="D37:D49" si="3">(C37-B37)/B37</f>
        <v>0.12611607142857142</v>
      </c>
      <c r="E37" t="s">
        <v>147</v>
      </c>
      <c r="F37" t="s">
        <v>147</v>
      </c>
    </row>
    <row r="38" spans="1:6" x14ac:dyDescent="0.25">
      <c r="A38" s="10" t="s">
        <v>38</v>
      </c>
      <c r="B38" s="8">
        <v>14</v>
      </c>
      <c r="C38" s="8">
        <v>8</v>
      </c>
      <c r="D38" s="12">
        <f t="shared" si="3"/>
        <v>-0.42857142857142855</v>
      </c>
      <c r="E38" t="s">
        <v>147</v>
      </c>
      <c r="F38" t="s">
        <v>147</v>
      </c>
    </row>
    <row r="39" spans="1:6" x14ac:dyDescent="0.25">
      <c r="A39" s="10" t="s">
        <v>39</v>
      </c>
      <c r="B39" s="8">
        <v>153</v>
      </c>
      <c r="C39" s="8">
        <v>216</v>
      </c>
      <c r="D39" s="12">
        <f t="shared" si="3"/>
        <v>0.41176470588235292</v>
      </c>
      <c r="E39" t="s">
        <v>147</v>
      </c>
      <c r="F39" t="s">
        <v>147</v>
      </c>
    </row>
    <row r="40" spans="1:6" x14ac:dyDescent="0.25">
      <c r="A40" s="10" t="s">
        <v>40</v>
      </c>
      <c r="B40" s="8">
        <v>484</v>
      </c>
      <c r="C40" s="8">
        <v>526</v>
      </c>
      <c r="D40" s="12">
        <f t="shared" si="3"/>
        <v>8.6776859504132234E-2</v>
      </c>
    </row>
    <row r="41" spans="1:6" x14ac:dyDescent="0.25">
      <c r="A41" s="10" t="s">
        <v>41</v>
      </c>
      <c r="B41" s="8">
        <v>1409</v>
      </c>
      <c r="C41" s="8">
        <v>1622</v>
      </c>
      <c r="D41" s="12">
        <f t="shared" si="3"/>
        <v>0.15117104329311568</v>
      </c>
    </row>
    <row r="42" spans="1:6" x14ac:dyDescent="0.25">
      <c r="A42" s="10" t="s">
        <v>105</v>
      </c>
      <c r="B42" s="8">
        <v>1</v>
      </c>
      <c r="C42" s="8">
        <v>14</v>
      </c>
      <c r="D42" s="12">
        <f t="shared" si="3"/>
        <v>13</v>
      </c>
    </row>
    <row r="43" spans="1:6" x14ac:dyDescent="0.25">
      <c r="A43" s="10" t="s">
        <v>101</v>
      </c>
      <c r="B43" s="8">
        <v>0</v>
      </c>
      <c r="C43" s="8"/>
      <c r="D43" s="12" t="e">
        <f t="shared" si="3"/>
        <v>#DIV/0!</v>
      </c>
    </row>
    <row r="44" spans="1:6" x14ac:dyDescent="0.25">
      <c r="A44" s="10" t="s">
        <v>42</v>
      </c>
      <c r="B44" s="8">
        <v>252</v>
      </c>
      <c r="C44" s="8">
        <v>408</v>
      </c>
      <c r="D44" s="12">
        <f t="shared" si="3"/>
        <v>0.61904761904761907</v>
      </c>
      <c r="E44" t="s">
        <v>147</v>
      </c>
    </row>
    <row r="45" spans="1:6" x14ac:dyDescent="0.25">
      <c r="A45" s="10" t="s">
        <v>44</v>
      </c>
      <c r="B45" s="8">
        <v>1659</v>
      </c>
      <c r="C45" s="8">
        <v>2039</v>
      </c>
      <c r="D45" s="12">
        <f t="shared" si="3"/>
        <v>0.22905364677516576</v>
      </c>
      <c r="E45" t="s">
        <v>147</v>
      </c>
    </row>
    <row r="46" spans="1:6" x14ac:dyDescent="0.25">
      <c r="A46" s="10" t="s">
        <v>45</v>
      </c>
      <c r="B46" s="8">
        <v>1539</v>
      </c>
      <c r="C46" s="8">
        <v>1755</v>
      </c>
      <c r="D46" s="12">
        <f t="shared" si="3"/>
        <v>0.14035087719298245</v>
      </c>
    </row>
    <row r="47" spans="1:6" x14ac:dyDescent="0.25">
      <c r="A47" s="10" t="s">
        <v>146</v>
      </c>
      <c r="B47" s="8">
        <v>11</v>
      </c>
      <c r="C47" s="8">
        <v>9</v>
      </c>
      <c r="D47" s="12">
        <f t="shared" si="3"/>
        <v>-0.18181818181818182</v>
      </c>
    </row>
    <row r="48" spans="1:6" x14ac:dyDescent="0.25">
      <c r="A48" s="10" t="s">
        <v>46</v>
      </c>
      <c r="B48" s="8">
        <v>1028</v>
      </c>
      <c r="C48" s="8">
        <v>1499</v>
      </c>
      <c r="D48" s="12">
        <f t="shared" si="3"/>
        <v>0.45817120622568092</v>
      </c>
      <c r="E48" t="s">
        <v>147</v>
      </c>
    </row>
    <row r="49" spans="1:4" ht="15.75" thickBot="1" x14ac:dyDescent="0.3">
      <c r="A49" s="11" t="s">
        <v>47</v>
      </c>
      <c r="B49" s="13">
        <v>2181</v>
      </c>
      <c r="C49" s="13">
        <v>2304</v>
      </c>
      <c r="D49" s="14">
        <f t="shared" si="3"/>
        <v>5.6396148555708389E-2</v>
      </c>
    </row>
    <row r="50" spans="1:4" ht="15.75" thickBot="1" x14ac:dyDescent="0.25">
      <c r="A50" s="233"/>
      <c r="B50" s="234"/>
      <c r="C50" s="234"/>
      <c r="D50" s="234"/>
    </row>
    <row r="51" spans="1:4" ht="15.75" x14ac:dyDescent="0.25">
      <c r="A51" s="81" t="s">
        <v>11</v>
      </c>
      <c r="B51" s="82" t="s">
        <v>32</v>
      </c>
      <c r="C51" s="82" t="s">
        <v>78</v>
      </c>
      <c r="D51" s="83" t="s">
        <v>79</v>
      </c>
    </row>
    <row r="52" spans="1:4" x14ac:dyDescent="0.25">
      <c r="A52" s="9" t="s">
        <v>36</v>
      </c>
      <c r="B52" s="8"/>
      <c r="C52" s="8"/>
      <c r="D52" s="12" t="e">
        <f>(C52-B52)/B52</f>
        <v>#DIV/0!</v>
      </c>
    </row>
    <row r="53" spans="1:4" x14ac:dyDescent="0.25">
      <c r="A53" s="10" t="s">
        <v>37</v>
      </c>
      <c r="B53" s="8"/>
      <c r="C53" s="8"/>
      <c r="D53" s="12" t="e">
        <f t="shared" ref="D53:D64" si="4">(C53-B53)/B53</f>
        <v>#DIV/0!</v>
      </c>
    </row>
    <row r="54" spans="1:4" x14ac:dyDescent="0.25">
      <c r="A54" s="10" t="s">
        <v>38</v>
      </c>
      <c r="B54" s="8"/>
      <c r="C54" s="8"/>
      <c r="D54" s="12" t="e">
        <f t="shared" si="4"/>
        <v>#DIV/0!</v>
      </c>
    </row>
    <row r="55" spans="1:4" x14ac:dyDescent="0.25">
      <c r="A55" s="10" t="s">
        <v>39</v>
      </c>
      <c r="B55" s="8"/>
      <c r="C55" s="8"/>
      <c r="D55" s="12" t="e">
        <f t="shared" si="4"/>
        <v>#DIV/0!</v>
      </c>
    </row>
    <row r="56" spans="1:4" x14ac:dyDescent="0.25">
      <c r="A56" s="10" t="s">
        <v>40</v>
      </c>
      <c r="B56" s="8"/>
      <c r="C56" s="8"/>
      <c r="D56" s="12" t="e">
        <f t="shared" si="4"/>
        <v>#DIV/0!</v>
      </c>
    </row>
    <row r="57" spans="1:4" x14ac:dyDescent="0.25">
      <c r="A57" s="10" t="s">
        <v>41</v>
      </c>
      <c r="B57" s="8"/>
      <c r="C57" s="8"/>
      <c r="D57" s="12" t="e">
        <f t="shared" si="4"/>
        <v>#DIV/0!</v>
      </c>
    </row>
    <row r="58" spans="1:4" x14ac:dyDescent="0.25">
      <c r="A58" s="10" t="s">
        <v>105</v>
      </c>
      <c r="B58" s="8"/>
      <c r="C58" s="8"/>
      <c r="D58" s="12" t="e">
        <f t="shared" si="4"/>
        <v>#DIV/0!</v>
      </c>
    </row>
    <row r="59" spans="1:4" x14ac:dyDescent="0.25">
      <c r="A59" s="10" t="s">
        <v>101</v>
      </c>
      <c r="B59" s="8"/>
      <c r="C59" s="8"/>
      <c r="D59" s="12" t="e">
        <f t="shared" si="4"/>
        <v>#DIV/0!</v>
      </c>
    </row>
    <row r="60" spans="1:4" x14ac:dyDescent="0.25">
      <c r="A60" s="10" t="s">
        <v>42</v>
      </c>
      <c r="B60" s="8"/>
      <c r="C60" s="8"/>
      <c r="D60" s="12" t="e">
        <f t="shared" si="4"/>
        <v>#DIV/0!</v>
      </c>
    </row>
    <row r="61" spans="1:4" x14ac:dyDescent="0.25">
      <c r="A61" s="10" t="s">
        <v>44</v>
      </c>
      <c r="B61" s="8"/>
      <c r="C61" s="8"/>
      <c r="D61" s="12" t="e">
        <f t="shared" si="4"/>
        <v>#DIV/0!</v>
      </c>
    </row>
    <row r="62" spans="1:4" x14ac:dyDescent="0.25">
      <c r="A62" s="10" t="s">
        <v>45</v>
      </c>
      <c r="B62" s="8"/>
      <c r="C62" s="8"/>
      <c r="D62" s="12" t="e">
        <f t="shared" si="4"/>
        <v>#DIV/0!</v>
      </c>
    </row>
    <row r="63" spans="1:4" x14ac:dyDescent="0.25">
      <c r="A63" s="10" t="s">
        <v>46</v>
      </c>
      <c r="B63" s="8"/>
      <c r="C63" s="8"/>
      <c r="D63" s="12" t="e">
        <f t="shared" si="4"/>
        <v>#DIV/0!</v>
      </c>
    </row>
    <row r="64" spans="1:4" ht="15.75" thickBot="1" x14ac:dyDescent="0.3">
      <c r="A64" s="11" t="s">
        <v>47</v>
      </c>
      <c r="B64" s="13"/>
      <c r="C64" s="13"/>
      <c r="D64" s="14" t="e">
        <f t="shared" si="4"/>
        <v>#DIV/0!</v>
      </c>
    </row>
    <row r="65" spans="1:5" ht="15.75" thickBot="1" x14ac:dyDescent="0.25">
      <c r="A65" s="231"/>
      <c r="B65" s="232"/>
      <c r="C65" s="232"/>
      <c r="D65" s="232"/>
    </row>
    <row r="66" spans="1:5" ht="15.75" x14ac:dyDescent="0.25">
      <c r="A66" s="81" t="s">
        <v>100</v>
      </c>
      <c r="B66" s="82" t="s">
        <v>32</v>
      </c>
      <c r="C66" s="82" t="s">
        <v>78</v>
      </c>
      <c r="D66" s="83" t="s">
        <v>79</v>
      </c>
    </row>
    <row r="67" spans="1:5" x14ac:dyDescent="0.25">
      <c r="A67" s="9" t="s">
        <v>36</v>
      </c>
      <c r="B67" s="8"/>
      <c r="C67" s="8"/>
      <c r="D67" s="12" t="e">
        <f>(C67-B67)/B67</f>
        <v>#DIV/0!</v>
      </c>
    </row>
    <row r="68" spans="1:5" x14ac:dyDescent="0.25">
      <c r="A68" s="10" t="s">
        <v>37</v>
      </c>
      <c r="B68" s="8"/>
      <c r="C68" s="8"/>
      <c r="D68" s="12" t="e">
        <f t="shared" ref="D68:D79" si="5">(C68-B68)/B68</f>
        <v>#DIV/0!</v>
      </c>
      <c r="E68" s="68"/>
    </row>
    <row r="69" spans="1:5" x14ac:dyDescent="0.25">
      <c r="A69" s="10" t="s">
        <v>38</v>
      </c>
      <c r="B69" s="8"/>
      <c r="C69" s="8"/>
      <c r="D69" s="12" t="e">
        <f t="shared" si="5"/>
        <v>#DIV/0!</v>
      </c>
    </row>
    <row r="70" spans="1:5" x14ac:dyDescent="0.25">
      <c r="A70" s="10" t="s">
        <v>39</v>
      </c>
      <c r="B70" s="8"/>
      <c r="C70" s="8"/>
      <c r="D70" s="12" t="e">
        <f t="shared" si="5"/>
        <v>#DIV/0!</v>
      </c>
    </row>
    <row r="71" spans="1:5" x14ac:dyDescent="0.25">
      <c r="A71" s="10" t="s">
        <v>40</v>
      </c>
      <c r="B71" s="8"/>
      <c r="C71" s="8"/>
      <c r="D71" s="12" t="e">
        <f t="shared" si="5"/>
        <v>#DIV/0!</v>
      </c>
    </row>
    <row r="72" spans="1:5" x14ac:dyDescent="0.25">
      <c r="A72" s="10" t="s">
        <v>41</v>
      </c>
      <c r="B72" s="8"/>
      <c r="C72" s="8"/>
      <c r="D72" s="12" t="e">
        <f t="shared" si="5"/>
        <v>#DIV/0!</v>
      </c>
    </row>
    <row r="73" spans="1:5" x14ac:dyDescent="0.25">
      <c r="A73" s="10" t="s">
        <v>105</v>
      </c>
      <c r="B73" s="8"/>
      <c r="C73" s="8"/>
      <c r="D73" s="12" t="e">
        <f t="shared" si="5"/>
        <v>#DIV/0!</v>
      </c>
    </row>
    <row r="74" spans="1:5" x14ac:dyDescent="0.25">
      <c r="A74" s="10" t="s">
        <v>101</v>
      </c>
      <c r="B74" s="8"/>
      <c r="C74" s="8"/>
      <c r="D74" s="12" t="e">
        <f t="shared" si="5"/>
        <v>#DIV/0!</v>
      </c>
    </row>
    <row r="75" spans="1:5" x14ac:dyDescent="0.25">
      <c r="A75" s="10" t="s">
        <v>42</v>
      </c>
      <c r="B75" s="8"/>
      <c r="C75" s="8"/>
      <c r="D75" s="12" t="e">
        <f t="shared" si="5"/>
        <v>#DIV/0!</v>
      </c>
    </row>
    <row r="76" spans="1:5" x14ac:dyDescent="0.25">
      <c r="A76" s="10" t="s">
        <v>44</v>
      </c>
      <c r="B76" s="8"/>
      <c r="C76" s="8"/>
      <c r="D76" s="12" t="e">
        <f t="shared" si="5"/>
        <v>#DIV/0!</v>
      </c>
    </row>
    <row r="77" spans="1:5" x14ac:dyDescent="0.25">
      <c r="A77" s="10" t="s">
        <v>45</v>
      </c>
      <c r="B77" s="8"/>
      <c r="C77" s="8"/>
      <c r="D77" s="12" t="e">
        <f t="shared" si="5"/>
        <v>#DIV/0!</v>
      </c>
    </row>
    <row r="78" spans="1:5" x14ac:dyDescent="0.25">
      <c r="A78" s="10" t="s">
        <v>46</v>
      </c>
      <c r="B78" s="8"/>
      <c r="C78" s="8"/>
      <c r="D78" s="12" t="e">
        <f t="shared" si="5"/>
        <v>#DIV/0!</v>
      </c>
    </row>
    <row r="79" spans="1:5" ht="15.75" thickBot="1" x14ac:dyDescent="0.3">
      <c r="A79" s="11" t="s">
        <v>47</v>
      </c>
      <c r="B79" s="13"/>
      <c r="C79" s="13"/>
      <c r="D79" s="14" t="e">
        <f t="shared" si="5"/>
        <v>#DIV/0!</v>
      </c>
    </row>
    <row r="81" spans="1:1" x14ac:dyDescent="0.25">
      <c r="A81" s="70"/>
    </row>
    <row r="82" spans="1:1" x14ac:dyDescent="0.25">
      <c r="A82" s="70"/>
    </row>
    <row r="83" spans="1:1" x14ac:dyDescent="0.25">
      <c r="A83" s="70"/>
    </row>
  </sheetData>
  <customSheetViews>
    <customSheetView guid="{44E1EC31-FB44-46F2-81E1-D96D5345D0B8}" showPageBreaks="1" fitToPage="1">
      <selection activeCell="I17" sqref="I17"/>
      <pageMargins left="0.7" right="0.7" top="0.75" bottom="0.75" header="0.3" footer="0.3"/>
      <printOptions horizontalCentered="1"/>
      <pageSetup paperSize="5" scale="68" orientation="portrait" r:id="rId1"/>
    </customSheetView>
    <customSheetView guid="{68FB4738-30B9-464F-9887-31CC16640CE3}" showPageBreaks="1" fitToPage="1">
      <selection sqref="A1:D1"/>
      <pageMargins left="0.7" right="0.7" top="0.75" bottom="0.75" header="0.3" footer="0.3"/>
      <printOptions horizontalCentered="1"/>
      <pageSetup paperSize="5" scale="80" orientation="portrait" r:id="rId2"/>
    </customSheetView>
    <customSheetView guid="{D0B2158C-D573-4738-B59A-7C72926BFD16}" fitToPage="1">
      <selection sqref="A1:D1"/>
      <pageMargins left="0.75" right="0.75" top="1" bottom="1" header="0.5" footer="0.5"/>
      <printOptions horizontalCentered="1"/>
      <pageSetup paperSize="5" scale="77" orientation="portrait" r:id="rId3"/>
    </customSheetView>
    <customSheetView guid="{13838305-6237-1C4F-8F53-98EC540C1DCE}">
      <selection activeCell="E1" sqref="E1"/>
      <pageMargins left="0.7" right="0.7" top="0.75" bottom="0.75" header="0.3" footer="0.3"/>
    </customSheetView>
    <customSheetView guid="{4CC38CA1-79E9-43E8-9224-4A2BE786C714}" showPageBreaks="1" fitToPage="1">
      <selection sqref="A1:D1"/>
      <pageMargins left="0.7" right="0.7" top="0.75" bottom="0.75" header="0.3" footer="0.3"/>
      <printOptions horizontalCentered="1"/>
      <pageSetup paperSize="5" scale="80" orientation="portrait" r:id="rId4"/>
    </customSheetView>
    <customSheetView guid="{06504B18-E799-49A4-80A9-9ABE24D5A1DE}" fitToPage="1">
      <selection activeCell="I17" sqref="I17"/>
      <pageMargins left="0.7" right="0.7" top="0.75" bottom="0.75" header="0.3" footer="0.3"/>
      <printOptions horizontalCentered="1"/>
      <pageSetup paperSize="5" scale="68" orientation="portrait" r:id="rId5"/>
    </customSheetView>
  </customSheetViews>
  <mergeCells count="5">
    <mergeCell ref="A1:D1"/>
    <mergeCell ref="A19:D19"/>
    <mergeCell ref="A34:D34"/>
    <mergeCell ref="A50:D50"/>
    <mergeCell ref="A65:D65"/>
  </mergeCells>
  <phoneticPr fontId="34" type="noConversion"/>
  <printOptions horizontalCentered="1"/>
  <pageMargins left="0.7" right="0.7" top="0.75" bottom="0.75" header="0.3" footer="0.3"/>
  <pageSetup paperSize="5" scale="69" orientation="portrait" r:id="rId6"/>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7" tint="-0.249977111117893"/>
    <pageSetUpPr fitToPage="1"/>
  </sheetPr>
  <dimension ref="A1:K32"/>
  <sheetViews>
    <sheetView workbookViewId="0">
      <selection activeCell="C5" sqref="C5:C6"/>
    </sheetView>
  </sheetViews>
  <sheetFormatPr defaultColWidth="8.75" defaultRowHeight="20.25" x14ac:dyDescent="0.3"/>
  <cols>
    <col min="1" max="1" width="49.875" style="22" customWidth="1"/>
    <col min="2" max="2" width="19.375" style="22" customWidth="1"/>
    <col min="3" max="3" width="17.75" style="3" customWidth="1"/>
    <col min="4" max="4" width="26.75" style="3" customWidth="1"/>
    <col min="5" max="5" width="17.75" style="3" customWidth="1"/>
    <col min="6" max="6" width="26.75" style="3" customWidth="1"/>
    <col min="7" max="7" width="17.75" style="3" customWidth="1"/>
    <col min="8" max="8" width="26.75" style="3" customWidth="1"/>
    <col min="9" max="11" width="8.75" style="3"/>
  </cols>
  <sheetData>
    <row r="1" spans="1:8" ht="31.5" x14ac:dyDescent="0.25">
      <c r="A1" s="99" t="s">
        <v>437</v>
      </c>
      <c r="B1" s="89"/>
      <c r="C1" s="88"/>
      <c r="D1" s="88"/>
      <c r="E1" s="88"/>
      <c r="F1" s="88"/>
      <c r="G1" s="88"/>
      <c r="H1" s="88"/>
    </row>
    <row r="2" spans="1:8" ht="31.5" x14ac:dyDescent="0.25">
      <c r="A2" s="99" t="s">
        <v>144</v>
      </c>
      <c r="B2" s="89"/>
      <c r="C2" s="88"/>
      <c r="D2" s="88"/>
      <c r="E2" s="88"/>
      <c r="F2" s="88"/>
      <c r="G2" s="88"/>
      <c r="H2" s="88"/>
    </row>
    <row r="3" spans="1:8" ht="17.25" customHeight="1" thickBot="1" x14ac:dyDescent="0.3">
      <c r="A3" s="16"/>
      <c r="B3" s="16"/>
    </row>
    <row r="4" spans="1:8" ht="70.5" customHeight="1" x14ac:dyDescent="0.25">
      <c r="A4" s="239"/>
      <c r="B4" s="245" t="s">
        <v>14</v>
      </c>
      <c r="C4" s="243" t="s">
        <v>103</v>
      </c>
      <c r="D4" s="244"/>
      <c r="E4" s="235" t="s">
        <v>102</v>
      </c>
      <c r="F4" s="236"/>
      <c r="G4" s="235" t="s">
        <v>97</v>
      </c>
      <c r="H4" s="236"/>
    </row>
    <row r="5" spans="1:8" ht="15" x14ac:dyDescent="0.25">
      <c r="A5" s="240"/>
      <c r="B5" s="246"/>
      <c r="C5" s="249" t="s">
        <v>12</v>
      </c>
      <c r="D5" s="248" t="s">
        <v>18</v>
      </c>
      <c r="E5" s="250" t="s">
        <v>12</v>
      </c>
      <c r="F5" s="251" t="s">
        <v>18</v>
      </c>
      <c r="G5" s="237" t="s">
        <v>12</v>
      </c>
      <c r="H5" s="238" t="s">
        <v>18</v>
      </c>
    </row>
    <row r="6" spans="1:8" ht="36.75" customHeight="1" x14ac:dyDescent="0.25">
      <c r="A6" s="240"/>
      <c r="B6" s="247"/>
      <c r="C6" s="249"/>
      <c r="D6" s="248"/>
      <c r="E6" s="250"/>
      <c r="F6" s="251"/>
      <c r="G6" s="237"/>
      <c r="H6" s="238"/>
    </row>
    <row r="7" spans="1:8" ht="15" x14ac:dyDescent="0.25">
      <c r="A7" s="15" t="s">
        <v>13</v>
      </c>
      <c r="B7" s="23">
        <f>SUM(B8:B15)</f>
        <v>7679</v>
      </c>
      <c r="C7" s="25">
        <f>SUM(C8:C15)</f>
        <v>2439</v>
      </c>
      <c r="D7" s="25">
        <f t="shared" ref="D7:E7" si="0">SUM(D8:D15)</f>
        <v>777</v>
      </c>
      <c r="E7" s="25">
        <f t="shared" si="0"/>
        <v>3066</v>
      </c>
      <c r="F7" s="25">
        <f>SUM(F8:F15)</f>
        <v>562</v>
      </c>
      <c r="G7" s="25"/>
      <c r="H7" s="26"/>
    </row>
    <row r="8" spans="1:8" ht="15" x14ac:dyDescent="0.25">
      <c r="A8" s="17" t="s">
        <v>37</v>
      </c>
      <c r="B8" s="23">
        <v>2087</v>
      </c>
      <c r="C8" s="25">
        <v>692</v>
      </c>
      <c r="D8" s="26">
        <v>232</v>
      </c>
      <c r="E8" s="25">
        <v>949</v>
      </c>
      <c r="F8" s="26">
        <v>160</v>
      </c>
      <c r="G8" s="25"/>
      <c r="H8" s="26"/>
    </row>
    <row r="9" spans="1:8" ht="15" x14ac:dyDescent="0.25">
      <c r="A9" s="17" t="s">
        <v>38</v>
      </c>
      <c r="B9" s="23">
        <v>23</v>
      </c>
      <c r="C9" s="25">
        <v>9</v>
      </c>
      <c r="D9" s="26">
        <v>1</v>
      </c>
      <c r="E9" s="25">
        <v>5</v>
      </c>
      <c r="F9" s="26">
        <v>1</v>
      </c>
      <c r="G9" s="25"/>
      <c r="H9" s="26"/>
    </row>
    <row r="10" spans="1:8" ht="15" x14ac:dyDescent="0.25">
      <c r="A10" s="17" t="s">
        <v>39</v>
      </c>
      <c r="B10" s="23">
        <v>342</v>
      </c>
      <c r="C10" s="25">
        <v>104</v>
      </c>
      <c r="D10" s="26">
        <v>53</v>
      </c>
      <c r="E10" s="25">
        <v>126</v>
      </c>
      <c r="F10" s="26">
        <v>38</v>
      </c>
      <c r="G10" s="25"/>
      <c r="H10" s="26"/>
    </row>
    <row r="11" spans="1:8" ht="15" x14ac:dyDescent="0.25">
      <c r="A11" s="17" t="s">
        <v>40</v>
      </c>
      <c r="B11" s="23">
        <v>1312</v>
      </c>
      <c r="C11" s="25">
        <v>366</v>
      </c>
      <c r="D11" s="26">
        <v>108</v>
      </c>
      <c r="E11" s="25">
        <v>760</v>
      </c>
      <c r="F11" s="26">
        <v>89</v>
      </c>
      <c r="G11" s="25"/>
      <c r="H11" s="26"/>
    </row>
    <row r="12" spans="1:8" ht="15" x14ac:dyDescent="0.25">
      <c r="A12" s="17" t="s">
        <v>41</v>
      </c>
      <c r="B12" s="23">
        <v>3339</v>
      </c>
      <c r="C12" s="25">
        <v>1093</v>
      </c>
      <c r="D12" s="26">
        <v>315</v>
      </c>
      <c r="E12" s="25">
        <v>993</v>
      </c>
      <c r="F12" s="26">
        <v>218</v>
      </c>
      <c r="G12" s="25"/>
      <c r="H12" s="26"/>
    </row>
    <row r="13" spans="1:8" ht="15" x14ac:dyDescent="0.25">
      <c r="A13" s="17" t="s">
        <v>105</v>
      </c>
      <c r="B13" s="23">
        <v>10</v>
      </c>
      <c r="C13" s="25">
        <v>4</v>
      </c>
      <c r="D13" s="26">
        <v>0</v>
      </c>
      <c r="E13" s="25">
        <v>5</v>
      </c>
      <c r="F13" s="26">
        <v>0</v>
      </c>
      <c r="G13" s="25"/>
      <c r="H13" s="26"/>
    </row>
    <row r="14" spans="1:8" ht="15" x14ac:dyDescent="0.25">
      <c r="A14" s="17" t="s">
        <v>101</v>
      </c>
      <c r="B14" s="23"/>
      <c r="C14" s="25"/>
      <c r="D14" s="26"/>
      <c r="E14" s="25"/>
      <c r="F14" s="26"/>
      <c r="G14" s="25"/>
      <c r="H14" s="26"/>
    </row>
    <row r="15" spans="1:8" ht="15" x14ac:dyDescent="0.25">
      <c r="A15" s="17" t="s">
        <v>42</v>
      </c>
      <c r="B15" s="23">
        <v>566</v>
      </c>
      <c r="C15" s="25">
        <v>171</v>
      </c>
      <c r="D15" s="26">
        <v>68</v>
      </c>
      <c r="E15" s="25">
        <v>228</v>
      </c>
      <c r="F15" s="26">
        <v>56</v>
      </c>
      <c r="G15" s="25"/>
      <c r="H15" s="26"/>
    </row>
    <row r="16" spans="1:8" ht="15" x14ac:dyDescent="0.25">
      <c r="A16" s="17" t="s">
        <v>44</v>
      </c>
      <c r="B16" s="23">
        <v>3490</v>
      </c>
      <c r="C16" s="25">
        <v>1167</v>
      </c>
      <c r="D16" s="26">
        <v>333</v>
      </c>
      <c r="E16" s="25">
        <v>1239</v>
      </c>
      <c r="F16" s="26">
        <v>211</v>
      </c>
      <c r="G16" s="25"/>
      <c r="H16" s="26"/>
    </row>
    <row r="17" spans="1:8" ht="15.75" thickBot="1" x14ac:dyDescent="0.3">
      <c r="A17" s="19" t="s">
        <v>45</v>
      </c>
      <c r="B17" s="24">
        <v>4169</v>
      </c>
      <c r="C17" s="27">
        <v>1264</v>
      </c>
      <c r="D17" s="28">
        <v>442</v>
      </c>
      <c r="E17" s="27">
        <v>1822</v>
      </c>
      <c r="F17" s="28">
        <v>350</v>
      </c>
      <c r="G17" s="27"/>
      <c r="H17" s="28"/>
    </row>
    <row r="18" spans="1:8" ht="15.75" thickBot="1" x14ac:dyDescent="0.3">
      <c r="A18" s="21"/>
      <c r="B18" s="21"/>
    </row>
    <row r="19" spans="1:8" ht="71.25" customHeight="1" x14ac:dyDescent="0.25">
      <c r="A19" s="239"/>
      <c r="B19" s="241" t="s">
        <v>15</v>
      </c>
      <c r="C19" s="243" t="s">
        <v>103</v>
      </c>
      <c r="D19" s="244"/>
      <c r="E19" s="235" t="s">
        <v>102</v>
      </c>
      <c r="F19" s="236"/>
      <c r="G19" s="235" t="s">
        <v>97</v>
      </c>
      <c r="H19" s="236"/>
    </row>
    <row r="20" spans="1:8" ht="15" x14ac:dyDescent="0.25">
      <c r="A20" s="240"/>
      <c r="B20" s="242"/>
      <c r="C20" s="249" t="s">
        <v>12</v>
      </c>
      <c r="D20" s="248" t="s">
        <v>18</v>
      </c>
      <c r="E20" s="250" t="s">
        <v>12</v>
      </c>
      <c r="F20" s="251" t="s">
        <v>18</v>
      </c>
      <c r="G20" s="237" t="s">
        <v>12</v>
      </c>
      <c r="H20" s="238" t="s">
        <v>18</v>
      </c>
    </row>
    <row r="21" spans="1:8" ht="19.5" customHeight="1" x14ac:dyDescent="0.25">
      <c r="A21" s="240"/>
      <c r="B21" s="242"/>
      <c r="C21" s="249"/>
      <c r="D21" s="248"/>
      <c r="E21" s="250"/>
      <c r="F21" s="251"/>
      <c r="G21" s="237"/>
      <c r="H21" s="238"/>
    </row>
    <row r="22" spans="1:8" ht="15" x14ac:dyDescent="0.25">
      <c r="A22" s="15" t="s">
        <v>36</v>
      </c>
      <c r="B22" s="18">
        <f>SUM(B23:B30)</f>
        <v>7882</v>
      </c>
      <c r="C22" s="18">
        <f t="shared" ref="C22:F22" si="1">SUM(C23:C30)</f>
        <v>2473</v>
      </c>
      <c r="D22" s="18">
        <f t="shared" si="1"/>
        <v>805</v>
      </c>
      <c r="E22" s="18">
        <f t="shared" si="1"/>
        <v>3028</v>
      </c>
      <c r="F22" s="18">
        <f t="shared" si="1"/>
        <v>504</v>
      </c>
      <c r="G22" s="25"/>
      <c r="H22" s="26"/>
    </row>
    <row r="23" spans="1:8" ht="15" x14ac:dyDescent="0.25">
      <c r="A23" s="17" t="s">
        <v>37</v>
      </c>
      <c r="B23" s="18">
        <v>2200</v>
      </c>
      <c r="C23" s="25">
        <v>728</v>
      </c>
      <c r="D23" s="26">
        <v>242</v>
      </c>
      <c r="E23" s="25">
        <v>974</v>
      </c>
      <c r="F23" s="26">
        <v>153</v>
      </c>
      <c r="G23" s="25"/>
      <c r="H23" s="26"/>
    </row>
    <row r="24" spans="1:8" ht="15" x14ac:dyDescent="0.25">
      <c r="A24" s="17" t="s">
        <v>38</v>
      </c>
      <c r="B24" s="18">
        <v>45</v>
      </c>
      <c r="C24" s="25">
        <v>16</v>
      </c>
      <c r="D24" s="26">
        <v>7</v>
      </c>
      <c r="E24" s="25">
        <v>16</v>
      </c>
      <c r="F24" s="26">
        <v>4</v>
      </c>
      <c r="G24" s="25"/>
      <c r="H24" s="26"/>
    </row>
    <row r="25" spans="1:8" ht="15" x14ac:dyDescent="0.25">
      <c r="A25" s="17" t="s">
        <v>39</v>
      </c>
      <c r="B25" s="18">
        <v>337</v>
      </c>
      <c r="C25" s="25">
        <v>94</v>
      </c>
      <c r="D25" s="26">
        <v>41</v>
      </c>
      <c r="E25" s="25">
        <v>127</v>
      </c>
      <c r="F25" s="26">
        <v>33</v>
      </c>
      <c r="G25" s="25"/>
      <c r="H25" s="26"/>
    </row>
    <row r="26" spans="1:8" ht="15" x14ac:dyDescent="0.25">
      <c r="A26" s="17" t="s">
        <v>40</v>
      </c>
      <c r="B26" s="18">
        <v>1371</v>
      </c>
      <c r="C26" s="25">
        <v>414</v>
      </c>
      <c r="D26" s="26">
        <v>107</v>
      </c>
      <c r="E26" s="25">
        <v>721</v>
      </c>
      <c r="F26" s="26">
        <v>82</v>
      </c>
      <c r="G26" s="25"/>
      <c r="H26" s="26"/>
    </row>
    <row r="27" spans="1:8" ht="15" x14ac:dyDescent="0.25">
      <c r="A27" s="17" t="s">
        <v>41</v>
      </c>
      <c r="B27" s="18">
        <v>3296</v>
      </c>
      <c r="C27" s="25">
        <v>1007</v>
      </c>
      <c r="D27" s="26">
        <v>323</v>
      </c>
      <c r="E27" s="25">
        <v>962</v>
      </c>
      <c r="F27" s="26">
        <v>181</v>
      </c>
      <c r="G27" s="25"/>
      <c r="H27" s="26"/>
    </row>
    <row r="28" spans="1:8" ht="15" x14ac:dyDescent="0.25">
      <c r="A28" s="17" t="s">
        <v>105</v>
      </c>
      <c r="B28" s="18">
        <v>5</v>
      </c>
      <c r="C28" s="25">
        <v>2</v>
      </c>
      <c r="D28" s="26">
        <v>0</v>
      </c>
      <c r="E28" s="25">
        <v>1</v>
      </c>
      <c r="F28" s="26">
        <v>0</v>
      </c>
      <c r="G28" s="25"/>
      <c r="H28" s="26"/>
    </row>
    <row r="29" spans="1:8" ht="15" x14ac:dyDescent="0.25">
      <c r="A29" s="17" t="s">
        <v>101</v>
      </c>
      <c r="B29" s="18"/>
      <c r="C29" s="25"/>
      <c r="D29" s="26"/>
      <c r="E29" s="25"/>
      <c r="F29" s="26"/>
      <c r="G29" s="25"/>
      <c r="H29" s="26"/>
    </row>
    <row r="30" spans="1:8" ht="15" x14ac:dyDescent="0.25">
      <c r="A30" s="17" t="s">
        <v>42</v>
      </c>
      <c r="B30" s="18">
        <v>628</v>
      </c>
      <c r="C30" s="25">
        <v>212</v>
      </c>
      <c r="D30" s="26">
        <v>85</v>
      </c>
      <c r="E30" s="25">
        <v>227</v>
      </c>
      <c r="F30" s="26">
        <v>51</v>
      </c>
      <c r="G30" s="25"/>
      <c r="H30" s="26"/>
    </row>
    <row r="31" spans="1:8" ht="15" x14ac:dyDescent="0.25">
      <c r="A31" s="17" t="s">
        <v>44</v>
      </c>
      <c r="B31" s="18">
        <v>3572</v>
      </c>
      <c r="C31" s="25">
        <v>1130</v>
      </c>
      <c r="D31" s="26">
        <v>309</v>
      </c>
      <c r="E31" s="25">
        <v>1243</v>
      </c>
      <c r="F31" s="26">
        <v>208</v>
      </c>
      <c r="G31" s="25"/>
      <c r="H31" s="26"/>
    </row>
    <row r="32" spans="1:8" ht="15.75" thickBot="1" x14ac:dyDescent="0.3">
      <c r="A32" s="19" t="s">
        <v>45</v>
      </c>
      <c r="B32" s="20">
        <v>4283</v>
      </c>
      <c r="C32" s="27">
        <v>1336</v>
      </c>
      <c r="D32" s="28">
        <v>493</v>
      </c>
      <c r="E32" s="27">
        <v>1774</v>
      </c>
      <c r="F32" s="28">
        <v>295</v>
      </c>
      <c r="G32" s="27"/>
      <c r="H32" s="28"/>
    </row>
  </sheetData>
  <customSheetViews>
    <customSheetView guid="{44E1EC31-FB44-46F2-81E1-D96D5345D0B8}" showPageBreaks="1" fitToPage="1">
      <pane xSplit="1" topLeftCell="B1" activePane="topRight" state="frozen"/>
      <selection pane="topRight" activeCell="G32" sqref="G32"/>
      <pageMargins left="0.7" right="0.7" top="0.75" bottom="0.75" header="0.3" footer="0.3"/>
      <printOptions horizontalCentered="1" verticalCentered="1"/>
      <pageSetup paperSize="5" scale="73" orientation="landscape" r:id="rId1"/>
    </customSheetView>
    <customSheetView guid="{68FB4738-30B9-464F-9887-31CC16640CE3}" showPageBreaks="1" fitToPage="1">
      <selection activeCell="A7" sqref="A7"/>
      <pageMargins left="0.7" right="0.7" top="0.75" bottom="0.75" header="0.3" footer="0.3"/>
      <printOptions horizontalCentered="1" verticalCentered="1"/>
      <pageSetup paperSize="5" scale="73" orientation="landscape" r:id="rId2"/>
    </customSheetView>
    <customSheetView guid="{D0B2158C-D573-4738-B59A-7C72926BFD16}" fitToPage="1">
      <selection activeCell="A3" sqref="A3:A5"/>
      <pageMargins left="0.75" right="0.75" top="1" bottom="1" header="0.5" footer="0.5"/>
      <printOptions horizontalCentered="1" verticalCentered="1"/>
      <pageSetup paperSize="5" scale="72" orientation="landscape" r:id="rId3"/>
    </customSheetView>
    <customSheetView guid="{13838305-6237-1C4F-8F53-98EC540C1DCE}" topLeftCell="A4">
      <selection activeCell="A18" sqref="A18:A20"/>
      <pageMargins left="0.7" right="0.7" top="0.75" bottom="0.75" header="0.3" footer="0.3"/>
    </customSheetView>
    <customSheetView guid="{4CC38CA1-79E9-43E8-9224-4A2BE786C714}" showPageBreaks="1" fitToPage="1">
      <selection activeCell="A7" sqref="A7"/>
      <pageMargins left="0.7" right="0.7" top="0.75" bottom="0.75" header="0.3" footer="0.3"/>
      <printOptions horizontalCentered="1" verticalCentered="1"/>
      <pageSetup paperSize="5" scale="73" orientation="landscape" r:id="rId4"/>
    </customSheetView>
    <customSheetView guid="{06504B18-E799-49A4-80A9-9ABE24D5A1DE}" fitToPage="1">
      <pane xSplit="1" topLeftCell="B1" activePane="topRight" state="frozen"/>
      <selection pane="topRight" activeCell="G32" sqref="G32"/>
      <pageMargins left="0.7" right="0.7" top="0.75" bottom="0.75" header="0.3" footer="0.3"/>
      <printOptions horizontalCentered="1" verticalCentered="1"/>
      <pageSetup paperSize="5" scale="73" orientation="landscape" r:id="rId5"/>
    </customSheetView>
  </customSheetViews>
  <mergeCells count="22">
    <mergeCell ref="A19:A21"/>
    <mergeCell ref="B19:B21"/>
    <mergeCell ref="C19:D19"/>
    <mergeCell ref="E19:F19"/>
    <mergeCell ref="A4:A6"/>
    <mergeCell ref="B4:B6"/>
    <mergeCell ref="C4:D4"/>
    <mergeCell ref="E4:F4"/>
    <mergeCell ref="D5:D6"/>
    <mergeCell ref="C5:C6"/>
    <mergeCell ref="E5:E6"/>
    <mergeCell ref="F5:F6"/>
    <mergeCell ref="C20:C21"/>
    <mergeCell ref="D20:D21"/>
    <mergeCell ref="E20:E21"/>
    <mergeCell ref="F20:F21"/>
    <mergeCell ref="G4:H4"/>
    <mergeCell ref="G5:G6"/>
    <mergeCell ref="H5:H6"/>
    <mergeCell ref="G19:H19"/>
    <mergeCell ref="G20:G21"/>
    <mergeCell ref="H20:H21"/>
  </mergeCells>
  <phoneticPr fontId="34" type="noConversion"/>
  <printOptions horizontalCentered="1" verticalCentered="1"/>
  <pageMargins left="0.7" right="0.7" top="0.75" bottom="0.75" header="0.3" footer="0.3"/>
  <pageSetup paperSize="5" scale="73" orientation="landscape" r:id="rId6"/>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K46"/>
  <sheetViews>
    <sheetView zoomScale="69" zoomScaleNormal="69" workbookViewId="0">
      <selection activeCell="D6" sqref="D6"/>
    </sheetView>
  </sheetViews>
  <sheetFormatPr defaultColWidth="8.75" defaultRowHeight="15" x14ac:dyDescent="0.25"/>
  <cols>
    <col min="1" max="1" width="62.375" customWidth="1"/>
    <col min="2" max="2" width="19.875" style="142" customWidth="1"/>
    <col min="3" max="4" width="9.375" style="142" bestFit="1" customWidth="1"/>
    <col min="5" max="5" width="28.875" style="142" customWidth="1"/>
    <col min="6" max="8" width="14.875" style="142" customWidth="1"/>
    <col min="9" max="10" width="7.875" customWidth="1"/>
    <col min="11" max="11" width="13" customWidth="1"/>
  </cols>
  <sheetData>
    <row r="1" spans="1:11" ht="31.5" x14ac:dyDescent="0.5">
      <c r="A1" s="252" t="s">
        <v>440</v>
      </c>
      <c r="B1" s="252"/>
      <c r="C1" s="252"/>
      <c r="D1" s="252"/>
      <c r="E1" s="252"/>
      <c r="F1" s="252"/>
      <c r="G1" s="252"/>
      <c r="H1" s="252"/>
      <c r="I1" s="252"/>
      <c r="J1" s="115"/>
      <c r="K1" s="115"/>
    </row>
    <row r="2" spans="1:11" ht="31.5" x14ac:dyDescent="0.5">
      <c r="A2" s="252" t="s">
        <v>174</v>
      </c>
      <c r="B2" s="252"/>
      <c r="C2" s="252"/>
      <c r="D2" s="252"/>
      <c r="E2" s="252"/>
      <c r="F2" s="252"/>
      <c r="G2" s="252"/>
      <c r="H2" s="252"/>
      <c r="I2" s="252"/>
      <c r="J2" s="115"/>
      <c r="K2" s="115"/>
    </row>
    <row r="3" spans="1:11" ht="6" customHeight="1" x14ac:dyDescent="0.25">
      <c r="A3" s="114"/>
      <c r="B3" s="114"/>
      <c r="C3" s="114"/>
      <c r="D3" s="114"/>
      <c r="E3" s="114"/>
      <c r="F3" s="114"/>
      <c r="G3" s="114"/>
      <c r="H3" s="114"/>
      <c r="I3" s="115"/>
      <c r="J3" s="115"/>
      <c r="K3" s="115"/>
    </row>
    <row r="4" spans="1:11" ht="60.75" customHeight="1" x14ac:dyDescent="0.2">
      <c r="A4" s="268" t="s">
        <v>96</v>
      </c>
      <c r="B4" s="269"/>
      <c r="C4" s="269"/>
      <c r="D4" s="269"/>
      <c r="E4" s="269"/>
      <c r="F4" s="269"/>
      <c r="G4" s="269"/>
      <c r="H4" s="269"/>
      <c r="I4" s="269"/>
      <c r="J4" s="115"/>
      <c r="K4" s="115"/>
    </row>
    <row r="5" spans="1:11" x14ac:dyDescent="0.25">
      <c r="A5" s="114" t="s">
        <v>26</v>
      </c>
      <c r="B5" s="114"/>
      <c r="C5" s="114"/>
      <c r="D5" s="114"/>
      <c r="E5" s="114"/>
      <c r="F5" s="114"/>
      <c r="G5" s="114"/>
      <c r="H5" s="114"/>
      <c r="I5" s="115"/>
      <c r="J5" s="115"/>
      <c r="K5" s="115"/>
    </row>
    <row r="6" spans="1:11" x14ac:dyDescent="0.25">
      <c r="A6" s="114" t="s">
        <v>23</v>
      </c>
      <c r="B6" s="114"/>
      <c r="C6" s="114"/>
      <c r="D6" s="114"/>
      <c r="E6" s="114"/>
      <c r="F6" s="114"/>
      <c r="G6" s="114"/>
      <c r="H6" s="114"/>
      <c r="I6" s="115"/>
      <c r="J6" s="115"/>
      <c r="K6" s="115"/>
    </row>
    <row r="7" spans="1:11" x14ac:dyDescent="0.25">
      <c r="A7" s="114" t="s">
        <v>24</v>
      </c>
      <c r="B7" s="114"/>
      <c r="C7" s="114"/>
      <c r="D7" s="114"/>
      <c r="E7" s="114"/>
      <c r="F7" s="114"/>
      <c r="G7" s="114"/>
      <c r="H7" s="114"/>
      <c r="I7" s="115"/>
      <c r="J7" s="115"/>
      <c r="K7" s="115"/>
    </row>
    <row r="8" spans="1:11" x14ac:dyDescent="0.25">
      <c r="A8" s="114" t="s">
        <v>25</v>
      </c>
      <c r="B8" s="114"/>
      <c r="C8" s="114"/>
      <c r="D8" s="114"/>
      <c r="E8" s="114"/>
      <c r="F8" s="114"/>
      <c r="G8" s="114"/>
      <c r="H8" s="114"/>
      <c r="I8" s="115"/>
      <c r="J8" s="115"/>
      <c r="K8" s="115"/>
    </row>
    <row r="9" spans="1:11" ht="6" customHeight="1" x14ac:dyDescent="0.25">
      <c r="A9" s="114"/>
      <c r="B9" s="114"/>
      <c r="C9" s="114"/>
      <c r="D9" s="114"/>
      <c r="E9" s="114"/>
      <c r="F9" s="114"/>
      <c r="G9" s="114"/>
      <c r="H9" s="114"/>
      <c r="I9" s="115"/>
      <c r="J9" s="115"/>
      <c r="K9" s="115"/>
    </row>
    <row r="10" spans="1:11" x14ac:dyDescent="0.25">
      <c r="A10" s="114" t="s">
        <v>22</v>
      </c>
      <c r="B10" s="114"/>
      <c r="C10" s="114"/>
      <c r="D10" s="114"/>
      <c r="E10" s="114"/>
      <c r="F10" s="114"/>
      <c r="G10" s="114"/>
      <c r="H10" s="114"/>
      <c r="I10" s="115"/>
      <c r="J10" s="115"/>
      <c r="K10" s="115"/>
    </row>
    <row r="11" spans="1:11" x14ac:dyDescent="0.25">
      <c r="A11" s="114" t="s">
        <v>121</v>
      </c>
      <c r="B11" s="114"/>
      <c r="C11" s="114"/>
      <c r="D11" s="114"/>
      <c r="E11" s="114"/>
      <c r="F11" s="114"/>
      <c r="G11" s="114"/>
      <c r="H11" s="114"/>
      <c r="I11" s="115"/>
      <c r="J11" s="115"/>
      <c r="K11" s="115"/>
    </row>
    <row r="12" spans="1:11" x14ac:dyDescent="0.25">
      <c r="A12" s="114" t="s">
        <v>21</v>
      </c>
      <c r="B12" s="114"/>
      <c r="C12" s="114"/>
      <c r="D12" s="114"/>
      <c r="E12" s="114"/>
      <c r="F12" s="114"/>
      <c r="G12" s="114"/>
      <c r="H12" s="114"/>
      <c r="I12" s="115"/>
      <c r="J12" s="115"/>
      <c r="K12" s="115"/>
    </row>
    <row r="13" spans="1:11" ht="6" customHeight="1" x14ac:dyDescent="0.25">
      <c r="A13" s="114"/>
      <c r="B13" s="114"/>
      <c r="C13" s="114"/>
      <c r="D13" s="114"/>
      <c r="E13" s="114"/>
      <c r="F13" s="114"/>
      <c r="G13" s="114"/>
      <c r="H13" s="114"/>
      <c r="I13" s="115"/>
      <c r="J13" s="115"/>
      <c r="K13" s="115"/>
    </row>
    <row r="14" spans="1:11" ht="21" x14ac:dyDescent="0.35">
      <c r="A14" s="116" t="s">
        <v>119</v>
      </c>
      <c r="B14" s="117"/>
      <c r="C14" s="117"/>
      <c r="D14" s="117"/>
      <c r="E14" s="117"/>
      <c r="F14" s="114"/>
      <c r="G14" s="114"/>
      <c r="H14" s="114"/>
      <c r="I14" s="115"/>
      <c r="J14" s="115"/>
      <c r="K14" s="115"/>
    </row>
    <row r="15" spans="1:11" ht="21.75" thickBot="1" x14ac:dyDescent="0.4">
      <c r="A15" s="118" t="s">
        <v>159</v>
      </c>
      <c r="B15" s="114"/>
      <c r="C15" s="114"/>
      <c r="D15" s="114"/>
      <c r="E15" s="114"/>
      <c r="F15" s="117"/>
      <c r="G15" s="117"/>
      <c r="H15" s="117"/>
      <c r="I15" s="115"/>
      <c r="J15" s="115"/>
      <c r="K15" s="115"/>
    </row>
    <row r="16" spans="1:11" ht="15" customHeight="1" x14ac:dyDescent="0.2">
      <c r="A16" s="270" t="s">
        <v>19</v>
      </c>
      <c r="B16" s="280" t="s">
        <v>160</v>
      </c>
      <c r="C16" s="273" t="s">
        <v>161</v>
      </c>
      <c r="D16" s="274"/>
      <c r="E16" s="275"/>
      <c r="F16" s="259" t="s">
        <v>162</v>
      </c>
      <c r="G16" s="260"/>
      <c r="H16" s="261"/>
      <c r="I16" s="115"/>
      <c r="J16" s="115"/>
      <c r="K16" s="115"/>
    </row>
    <row r="17" spans="1:11" ht="32.25" customHeight="1" x14ac:dyDescent="0.2">
      <c r="A17" s="271"/>
      <c r="B17" s="281"/>
      <c r="C17" s="278" t="s">
        <v>163</v>
      </c>
      <c r="D17" s="279"/>
      <c r="E17" s="276" t="s">
        <v>164</v>
      </c>
      <c r="F17" s="262"/>
      <c r="G17" s="263"/>
      <c r="H17" s="264"/>
      <c r="I17" s="115"/>
      <c r="J17" s="115"/>
      <c r="K17" s="115"/>
    </row>
    <row r="18" spans="1:11" ht="22.5" customHeight="1" x14ac:dyDescent="0.2">
      <c r="A18" s="272"/>
      <c r="B18" s="282"/>
      <c r="C18" s="119" t="s">
        <v>165</v>
      </c>
      <c r="D18" s="119" t="s">
        <v>166</v>
      </c>
      <c r="E18" s="277"/>
      <c r="F18" s="265"/>
      <c r="G18" s="266"/>
      <c r="H18" s="267"/>
      <c r="I18" s="115"/>
      <c r="J18" s="115"/>
      <c r="K18" s="115"/>
    </row>
    <row r="19" spans="1:11" ht="23.25" customHeight="1" thickBot="1" x14ac:dyDescent="0.25">
      <c r="A19" s="120" t="s">
        <v>36</v>
      </c>
      <c r="B19" s="121">
        <f>SUM(B20:B29)</f>
        <v>19831</v>
      </c>
      <c r="C19" s="121">
        <f>SUM(C20:C29)</f>
        <v>15813</v>
      </c>
      <c r="D19" s="121">
        <f>SUM(D20:D29)</f>
        <v>9350</v>
      </c>
      <c r="E19" s="122">
        <f>AVERAGE(E20:E28)</f>
        <v>37454.285714285717</v>
      </c>
      <c r="F19" s="253" t="s">
        <v>167</v>
      </c>
      <c r="G19" s="254"/>
      <c r="H19" s="255"/>
      <c r="I19" s="115"/>
      <c r="J19" s="115"/>
      <c r="K19" s="115"/>
    </row>
    <row r="20" spans="1:11" ht="15" customHeight="1" thickTop="1" x14ac:dyDescent="0.2">
      <c r="A20" s="110" t="s">
        <v>150</v>
      </c>
      <c r="B20" s="123">
        <f>'Leavers 0809'!B90</f>
        <v>11697</v>
      </c>
      <c r="C20" s="124">
        <f>'Leavers 0809'!C90</f>
        <v>8505</v>
      </c>
      <c r="D20" s="124">
        <f>'Leavers 0809'!D90</f>
        <v>3023</v>
      </c>
      <c r="E20" s="149"/>
      <c r="F20" s="253"/>
      <c r="G20" s="254"/>
      <c r="H20" s="255"/>
      <c r="I20" s="115"/>
      <c r="J20" s="115"/>
      <c r="K20" s="115"/>
    </row>
    <row r="21" spans="1:11" ht="15" customHeight="1" x14ac:dyDescent="0.2">
      <c r="A21" s="111" t="s">
        <v>151</v>
      </c>
      <c r="B21" s="125">
        <f>'Completers 0809'!B97</f>
        <v>67</v>
      </c>
      <c r="C21" s="126">
        <f>'Completers 0809'!C97</f>
        <v>58</v>
      </c>
      <c r="D21" s="126">
        <f>'Completers 0809'!D97</f>
        <v>56</v>
      </c>
      <c r="E21" s="148" t="s">
        <v>168</v>
      </c>
      <c r="F21" s="253"/>
      <c r="G21" s="254"/>
      <c r="H21" s="255"/>
      <c r="I21" s="115"/>
      <c r="J21" s="115"/>
      <c r="K21" s="115"/>
    </row>
    <row r="22" spans="1:11" ht="15" customHeight="1" x14ac:dyDescent="0.2">
      <c r="A22" s="111" t="s">
        <v>152</v>
      </c>
      <c r="B22" s="127">
        <f>'Completers 0809'!B92</f>
        <v>2464</v>
      </c>
      <c r="C22" s="127">
        <f>'Completers 0809'!C92</f>
        <v>2207</v>
      </c>
      <c r="D22" s="127">
        <f>'Completers 0809'!D92</f>
        <v>1968</v>
      </c>
      <c r="E22" s="147">
        <v>32704</v>
      </c>
      <c r="F22" s="253"/>
      <c r="G22" s="254"/>
      <c r="H22" s="255"/>
      <c r="I22" s="115"/>
      <c r="J22" s="115"/>
      <c r="K22" s="115"/>
    </row>
    <row r="23" spans="1:11" ht="15" customHeight="1" x14ac:dyDescent="0.2">
      <c r="A23" s="111" t="s">
        <v>153</v>
      </c>
      <c r="B23" s="128">
        <f>'Completers 0809'!B43</f>
        <v>230</v>
      </c>
      <c r="C23" s="127">
        <f>'Completers 0809'!C43</f>
        <v>202</v>
      </c>
      <c r="D23" s="127">
        <f>'Completers 0809'!D43</f>
        <v>163</v>
      </c>
      <c r="E23" s="147">
        <v>28616</v>
      </c>
      <c r="F23" s="253"/>
      <c r="G23" s="254"/>
      <c r="H23" s="255"/>
      <c r="I23" s="115"/>
      <c r="J23" s="115"/>
      <c r="K23" s="115"/>
    </row>
    <row r="24" spans="1:11" ht="15" customHeight="1" x14ac:dyDescent="0.2">
      <c r="A24" s="111" t="s">
        <v>154</v>
      </c>
      <c r="B24" s="125">
        <f>'Completers 0809'!B51</f>
        <v>285</v>
      </c>
      <c r="C24" s="125">
        <f>'Completers 0809'!C51</f>
        <v>256</v>
      </c>
      <c r="D24" s="125">
        <f>'Completers 0809'!D51</f>
        <v>235</v>
      </c>
      <c r="E24" s="146">
        <v>42048</v>
      </c>
      <c r="F24" s="253"/>
      <c r="G24" s="254"/>
      <c r="H24" s="255"/>
      <c r="I24" s="115"/>
      <c r="J24" s="115"/>
      <c r="K24" s="115"/>
    </row>
    <row r="25" spans="1:11" ht="15" customHeight="1" x14ac:dyDescent="0.2">
      <c r="A25" s="112" t="s">
        <v>155</v>
      </c>
      <c r="B25" s="125">
        <f>'Completers 0809'!B10</f>
        <v>63</v>
      </c>
      <c r="C25" s="129">
        <f>'Completers 0809'!C10</f>
        <v>55</v>
      </c>
      <c r="D25" s="129">
        <f>'Completers 0809'!D10</f>
        <v>41</v>
      </c>
      <c r="E25" s="145">
        <v>35560</v>
      </c>
      <c r="F25" s="253"/>
      <c r="G25" s="254"/>
      <c r="H25" s="255"/>
      <c r="I25" s="115"/>
      <c r="J25" s="115"/>
      <c r="K25" s="115"/>
    </row>
    <row r="26" spans="1:11" ht="15" customHeight="1" x14ac:dyDescent="0.2">
      <c r="A26" s="112" t="s">
        <v>156</v>
      </c>
      <c r="B26" s="125">
        <f>'Completers 0809'!B41</f>
        <v>894</v>
      </c>
      <c r="C26" s="129">
        <f>'Completers 0809'!C41</f>
        <v>756</v>
      </c>
      <c r="D26" s="129">
        <f>'Completers 0809'!D41</f>
        <v>656</v>
      </c>
      <c r="E26" s="145">
        <v>42444</v>
      </c>
      <c r="F26" s="253"/>
      <c r="G26" s="254"/>
      <c r="H26" s="255"/>
      <c r="I26" s="115"/>
      <c r="J26" s="115"/>
      <c r="K26" s="115"/>
    </row>
    <row r="27" spans="1:11" ht="15" customHeight="1" x14ac:dyDescent="0.2">
      <c r="A27" s="112" t="s">
        <v>157</v>
      </c>
      <c r="B27" s="125">
        <f>'Completers 0809'!B4</f>
        <v>4104</v>
      </c>
      <c r="C27" s="129">
        <f>'Completers 0809'!C4</f>
        <v>3752</v>
      </c>
      <c r="D27" s="129">
        <f>'Completers 0809'!D4</f>
        <v>3188</v>
      </c>
      <c r="E27" s="145">
        <v>29232</v>
      </c>
      <c r="F27" s="253"/>
      <c r="G27" s="254"/>
      <c r="H27" s="255"/>
      <c r="I27" s="115"/>
      <c r="J27" s="115"/>
      <c r="K27" s="115"/>
    </row>
    <row r="28" spans="1:11" ht="15" customHeight="1" x14ac:dyDescent="0.2">
      <c r="A28" s="111" t="s">
        <v>158</v>
      </c>
      <c r="B28" s="129">
        <f>'Completers 0809'!B47</f>
        <v>27</v>
      </c>
      <c r="C28" s="129">
        <f>'Completers 0809'!C47</f>
        <v>22</v>
      </c>
      <c r="D28" s="129">
        <f>'Completers 0809'!D47</f>
        <v>20</v>
      </c>
      <c r="E28" s="150">
        <v>51576</v>
      </c>
      <c r="F28" s="253"/>
      <c r="G28" s="254"/>
      <c r="H28" s="255"/>
      <c r="I28" s="115"/>
      <c r="J28" s="115"/>
      <c r="K28" s="115"/>
    </row>
    <row r="29" spans="1:11" ht="15" customHeight="1" thickBot="1" x14ac:dyDescent="0.25">
      <c r="A29" s="113" t="s">
        <v>20</v>
      </c>
      <c r="B29" s="130"/>
      <c r="C29" s="131"/>
      <c r="D29" s="131"/>
      <c r="E29" s="143"/>
      <c r="F29" s="256"/>
      <c r="G29" s="257"/>
      <c r="H29" s="258"/>
      <c r="I29" s="115"/>
      <c r="J29" s="115"/>
      <c r="K29" s="115"/>
    </row>
    <row r="30" spans="1:11" ht="15" customHeight="1" x14ac:dyDescent="0.2">
      <c r="A30" s="270" t="s">
        <v>19</v>
      </c>
      <c r="B30" s="280" t="s">
        <v>169</v>
      </c>
      <c r="C30" s="273" t="s">
        <v>170</v>
      </c>
      <c r="D30" s="274"/>
      <c r="E30" s="275"/>
      <c r="F30" s="259" t="s">
        <v>162</v>
      </c>
      <c r="G30" s="260"/>
      <c r="H30" s="261"/>
      <c r="I30" s="115"/>
      <c r="J30" s="115"/>
      <c r="K30" s="115"/>
    </row>
    <row r="31" spans="1:11" ht="32.25" customHeight="1" x14ac:dyDescent="0.2">
      <c r="A31" s="271"/>
      <c r="B31" s="281"/>
      <c r="C31" s="287" t="s">
        <v>163</v>
      </c>
      <c r="D31" s="288"/>
      <c r="E31" s="276" t="s">
        <v>164</v>
      </c>
      <c r="F31" s="262"/>
      <c r="G31" s="263"/>
      <c r="H31" s="264"/>
      <c r="I31" s="115"/>
      <c r="J31" s="115"/>
      <c r="K31" s="115"/>
    </row>
    <row r="32" spans="1:11" ht="22.5" customHeight="1" x14ac:dyDescent="0.2">
      <c r="A32" s="272"/>
      <c r="B32" s="282"/>
      <c r="C32" s="119" t="s">
        <v>165</v>
      </c>
      <c r="D32" s="119" t="s">
        <v>166</v>
      </c>
      <c r="E32" s="277"/>
      <c r="F32" s="265"/>
      <c r="G32" s="266"/>
      <c r="H32" s="267"/>
      <c r="I32" s="115"/>
      <c r="J32" s="115"/>
      <c r="K32" s="115"/>
    </row>
    <row r="33" spans="1:11" ht="21.75" customHeight="1" thickBot="1" x14ac:dyDescent="0.25">
      <c r="A33" s="120" t="s">
        <v>36</v>
      </c>
      <c r="B33" s="121">
        <f>SUM(B34:B43)</f>
        <v>16042</v>
      </c>
      <c r="C33" s="121">
        <f>SUM(C34:C43)</f>
        <v>12947</v>
      </c>
      <c r="D33" s="121">
        <f>SUM(D34:D43)</f>
        <v>7246</v>
      </c>
      <c r="E33" s="122">
        <f>AVERAGE(E34:E42)</f>
        <v>31081.333333333332</v>
      </c>
      <c r="F33" s="253" t="s">
        <v>167</v>
      </c>
      <c r="G33" s="254"/>
      <c r="H33" s="255"/>
      <c r="I33" s="115"/>
      <c r="J33" s="115"/>
      <c r="K33" s="115"/>
    </row>
    <row r="34" spans="1:11" ht="15" customHeight="1" thickTop="1" x14ac:dyDescent="0.2">
      <c r="A34" s="110" t="s">
        <v>150</v>
      </c>
      <c r="B34" s="124">
        <f>'Leavers 0405'!B84</f>
        <v>8950</v>
      </c>
      <c r="C34" s="124">
        <f>'Leavers 0405'!C84</f>
        <v>6712</v>
      </c>
      <c r="D34" s="124">
        <f>'Leavers 0405'!D84</f>
        <v>2083</v>
      </c>
      <c r="E34" s="149"/>
      <c r="F34" s="253"/>
      <c r="G34" s="254"/>
      <c r="H34" s="255"/>
      <c r="I34" s="115"/>
      <c r="J34" s="115"/>
      <c r="K34" s="115"/>
    </row>
    <row r="35" spans="1:11" ht="15" customHeight="1" x14ac:dyDescent="0.2">
      <c r="A35" s="111" t="s">
        <v>151</v>
      </c>
      <c r="B35" s="132">
        <f>'Completers 0405'!B93</f>
        <v>113</v>
      </c>
      <c r="C35" s="132">
        <f>'Completers 0405'!C93</f>
        <v>84</v>
      </c>
      <c r="D35" s="132">
        <f>'Completers 0405'!D93</f>
        <v>73</v>
      </c>
      <c r="E35" s="148" t="s">
        <v>168</v>
      </c>
      <c r="F35" s="253"/>
      <c r="G35" s="254"/>
      <c r="H35" s="255"/>
      <c r="I35" s="115"/>
      <c r="J35" s="115"/>
      <c r="K35" s="115"/>
    </row>
    <row r="36" spans="1:11" ht="15" customHeight="1" x14ac:dyDescent="0.2">
      <c r="A36" s="111" t="s">
        <v>152</v>
      </c>
      <c r="B36" s="133">
        <f>'Completers 0405'!B89</f>
        <v>2470</v>
      </c>
      <c r="C36" s="133">
        <f>'Completers 0405'!C89</f>
        <v>2137</v>
      </c>
      <c r="D36" s="133">
        <f>'Completers 0405'!D89</f>
        <v>1778</v>
      </c>
      <c r="E36" s="147">
        <v>30332</v>
      </c>
      <c r="F36" s="253"/>
      <c r="G36" s="254"/>
      <c r="H36" s="255"/>
      <c r="I36" s="115"/>
      <c r="J36" s="115"/>
      <c r="K36" s="115"/>
    </row>
    <row r="37" spans="1:11" ht="15" customHeight="1" x14ac:dyDescent="0.2">
      <c r="A37" s="111" t="s">
        <v>153</v>
      </c>
      <c r="B37" s="128">
        <f>'Completers 0405'!B43</f>
        <v>317</v>
      </c>
      <c r="C37" s="134">
        <f>'Completers 0405'!C43</f>
        <v>266</v>
      </c>
      <c r="D37" s="134">
        <f>'Completers 0405'!D43</f>
        <v>206</v>
      </c>
      <c r="E37" s="147">
        <v>26300</v>
      </c>
      <c r="F37" s="253"/>
      <c r="G37" s="254"/>
      <c r="H37" s="255"/>
      <c r="I37" s="115"/>
      <c r="J37" s="115"/>
      <c r="K37" s="115"/>
    </row>
    <row r="38" spans="1:11" ht="15" customHeight="1" x14ac:dyDescent="0.2">
      <c r="A38" s="111" t="s">
        <v>154</v>
      </c>
      <c r="B38" s="125">
        <f>'Completers 0405'!B48</f>
        <v>267</v>
      </c>
      <c r="C38" s="125">
        <f>'Completers 0405'!C48</f>
        <v>246</v>
      </c>
      <c r="D38" s="125">
        <f>'Completers 0405'!D48</f>
        <v>221</v>
      </c>
      <c r="E38" s="146">
        <v>33944</v>
      </c>
      <c r="F38" s="253"/>
      <c r="G38" s="254"/>
      <c r="H38" s="255"/>
      <c r="I38" s="115"/>
      <c r="J38" s="115"/>
      <c r="K38" s="115"/>
    </row>
    <row r="39" spans="1:11" ht="15" customHeight="1" x14ac:dyDescent="0.2">
      <c r="A39" s="112" t="s">
        <v>155</v>
      </c>
      <c r="B39" s="125">
        <f>'Completers 0405'!B8</f>
        <v>69</v>
      </c>
      <c r="C39" s="129">
        <f>'Completers 0405'!C8</f>
        <v>50</v>
      </c>
      <c r="D39" s="129">
        <f>'Completers 0405'!D8</f>
        <v>32</v>
      </c>
      <c r="E39" s="145">
        <v>31672</v>
      </c>
      <c r="F39" s="253"/>
      <c r="G39" s="254"/>
      <c r="H39" s="255"/>
      <c r="I39" s="115"/>
      <c r="J39" s="115"/>
      <c r="K39" s="115"/>
    </row>
    <row r="40" spans="1:11" ht="15" customHeight="1" x14ac:dyDescent="0.2">
      <c r="A40" s="112" t="s">
        <v>156</v>
      </c>
      <c r="B40" s="128">
        <f>'Completers 0405'!B41</f>
        <v>818</v>
      </c>
      <c r="C40" s="129">
        <f>'Completers 0405'!C41</f>
        <v>677</v>
      </c>
      <c r="D40" s="129">
        <f>'Completers 0405'!D41</f>
        <v>545</v>
      </c>
      <c r="E40" s="145">
        <v>37520</v>
      </c>
      <c r="F40" s="253"/>
      <c r="G40" s="254"/>
      <c r="H40" s="255"/>
      <c r="I40" s="115"/>
      <c r="J40" s="115"/>
      <c r="K40" s="115"/>
    </row>
    <row r="41" spans="1:11" ht="15" customHeight="1" x14ac:dyDescent="0.2">
      <c r="A41" s="112" t="s">
        <v>157</v>
      </c>
      <c r="B41" s="125">
        <f>'Completers 0405'!B3</f>
        <v>3038</v>
      </c>
      <c r="C41" s="129">
        <f>'Completers 0405'!C3</f>
        <v>2775</v>
      </c>
      <c r="D41" s="129">
        <f>'Completers 0405'!D3</f>
        <v>2308</v>
      </c>
      <c r="E41" s="145">
        <v>26720</v>
      </c>
      <c r="F41" s="253"/>
      <c r="G41" s="254"/>
      <c r="H41" s="255"/>
      <c r="I41" s="115"/>
      <c r="J41" s="115"/>
      <c r="K41" s="115"/>
    </row>
    <row r="42" spans="1:11" ht="15" customHeight="1" x14ac:dyDescent="0.2">
      <c r="A42" s="111" t="s">
        <v>158</v>
      </c>
      <c r="B42" s="135" t="s">
        <v>171</v>
      </c>
      <c r="C42" s="135" t="s">
        <v>171</v>
      </c>
      <c r="D42" s="135" t="s">
        <v>171</v>
      </c>
      <c r="E42" s="144" t="s">
        <v>171</v>
      </c>
      <c r="F42" s="253"/>
      <c r="G42" s="254"/>
      <c r="H42" s="255"/>
      <c r="I42" s="115"/>
      <c r="J42" s="115"/>
      <c r="K42" s="115"/>
    </row>
    <row r="43" spans="1:11" ht="15" customHeight="1" thickBot="1" x14ac:dyDescent="0.25">
      <c r="A43" s="136" t="s">
        <v>20</v>
      </c>
      <c r="B43" s="130"/>
      <c r="C43" s="131"/>
      <c r="D43" s="131"/>
      <c r="E43" s="143"/>
      <c r="F43" s="256"/>
      <c r="G43" s="257"/>
      <c r="H43" s="258"/>
      <c r="I43" s="115"/>
      <c r="J43" s="115"/>
      <c r="K43" s="115"/>
    </row>
    <row r="44" spans="1:11" x14ac:dyDescent="0.25">
      <c r="A44" s="115"/>
      <c r="B44" s="114"/>
      <c r="C44" s="114"/>
      <c r="D44" s="137"/>
      <c r="E44" s="114"/>
      <c r="F44" s="114"/>
      <c r="G44" s="114"/>
      <c r="H44" s="114"/>
      <c r="I44" s="138"/>
      <c r="J44" s="115"/>
      <c r="K44" s="115"/>
    </row>
    <row r="45" spans="1:11" ht="150.75" customHeight="1" x14ac:dyDescent="0.2">
      <c r="A45" s="139" t="s">
        <v>120</v>
      </c>
      <c r="B45" s="283" t="s">
        <v>172</v>
      </c>
      <c r="C45" s="284"/>
      <c r="D45" s="284"/>
      <c r="E45" s="284"/>
      <c r="F45" s="284"/>
      <c r="G45" s="284"/>
      <c r="H45" s="285"/>
      <c r="I45" s="140"/>
      <c r="J45" s="115"/>
      <c r="K45" s="115"/>
    </row>
    <row r="46" spans="1:11" ht="30.75" customHeight="1" x14ac:dyDescent="0.2">
      <c r="A46" s="286" t="s">
        <v>173</v>
      </c>
      <c r="B46" s="286"/>
      <c r="C46" s="286"/>
      <c r="D46" s="286"/>
      <c r="E46" s="286"/>
      <c r="F46" s="286"/>
      <c r="G46" s="286"/>
      <c r="H46" s="286"/>
      <c r="I46" s="141"/>
      <c r="J46" s="115"/>
      <c r="K46" s="115"/>
    </row>
  </sheetData>
  <mergeCells count="19">
    <mergeCell ref="B30:B32"/>
    <mergeCell ref="F33:H43"/>
    <mergeCell ref="B45:H45"/>
    <mergeCell ref="A46:H46"/>
    <mergeCell ref="A2:I2"/>
    <mergeCell ref="F30:H32"/>
    <mergeCell ref="C30:E30"/>
    <mergeCell ref="C31:D31"/>
    <mergeCell ref="E31:E32"/>
    <mergeCell ref="A30:A32"/>
    <mergeCell ref="A1:I1"/>
    <mergeCell ref="F19:H29"/>
    <mergeCell ref="F16:H18"/>
    <mergeCell ref="A4:I4"/>
    <mergeCell ref="A16:A18"/>
    <mergeCell ref="C16:E16"/>
    <mergeCell ref="E17:E18"/>
    <mergeCell ref="C17:D17"/>
    <mergeCell ref="B16:B18"/>
  </mergeCells>
  <printOptions horizontalCentered="1"/>
  <pageMargins left="0.25" right="0.25" top="0.27" bottom="0.17" header="0.17" footer="0.17"/>
  <pageSetup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pageSetUpPr fitToPage="1"/>
  </sheetPr>
  <dimension ref="A1:AA48"/>
  <sheetViews>
    <sheetView workbookViewId="0">
      <selection activeCell="D3" sqref="D3"/>
    </sheetView>
  </sheetViews>
  <sheetFormatPr defaultColWidth="8.75" defaultRowHeight="15" x14ac:dyDescent="0.25"/>
  <cols>
    <col min="1" max="1" width="3.375" style="51" customWidth="1"/>
    <col min="2" max="2" width="54" style="51" customWidth="1"/>
    <col min="3" max="3" width="27.375" style="51" customWidth="1"/>
    <col min="4" max="4" width="16.125" style="51" customWidth="1"/>
    <col min="5" max="5" width="17.375" style="51" customWidth="1"/>
    <col min="6" max="27" width="8.75" style="51"/>
  </cols>
  <sheetData>
    <row r="1" spans="1:3" ht="25.5" x14ac:dyDescent="0.4">
      <c r="A1" s="97"/>
      <c r="B1" s="98" t="s">
        <v>441</v>
      </c>
      <c r="C1" s="86"/>
    </row>
    <row r="2" spans="1:3" ht="15" customHeight="1" x14ac:dyDescent="0.3">
      <c r="B2" s="84"/>
    </row>
    <row r="3" spans="1:3" ht="18.75" x14ac:dyDescent="0.3">
      <c r="B3" s="84" t="s">
        <v>139</v>
      </c>
    </row>
    <row r="4" spans="1:3" ht="15" customHeight="1" x14ac:dyDescent="0.3">
      <c r="A4" s="29"/>
    </row>
    <row r="5" spans="1:3" x14ac:dyDescent="0.25">
      <c r="A5" s="290" t="s">
        <v>63</v>
      </c>
      <c r="B5" s="290"/>
      <c r="C5" s="93" t="s">
        <v>62</v>
      </c>
    </row>
    <row r="6" spans="1:3" x14ac:dyDescent="0.25">
      <c r="A6" s="53">
        <v>1</v>
      </c>
      <c r="B6" s="54" t="s">
        <v>59</v>
      </c>
      <c r="C6" s="218">
        <v>1</v>
      </c>
    </row>
    <row r="7" spans="1:3" x14ac:dyDescent="0.25">
      <c r="A7" s="53">
        <v>2</v>
      </c>
      <c r="B7" s="74" t="s">
        <v>106</v>
      </c>
      <c r="C7" s="218">
        <v>0.66</v>
      </c>
    </row>
    <row r="8" spans="1:3" x14ac:dyDescent="0.25">
      <c r="A8" s="53">
        <v>3</v>
      </c>
      <c r="B8" s="219" t="s">
        <v>60</v>
      </c>
      <c r="C8" s="218">
        <v>0.11</v>
      </c>
    </row>
    <row r="9" spans="1:3" x14ac:dyDescent="0.25">
      <c r="A9" s="53">
        <v>4</v>
      </c>
      <c r="B9" s="74" t="s">
        <v>107</v>
      </c>
      <c r="C9" s="220" t="s">
        <v>415</v>
      </c>
    </row>
    <row r="10" spans="1:3" x14ac:dyDescent="0.25">
      <c r="A10" s="53">
        <v>5</v>
      </c>
      <c r="B10" s="54" t="s">
        <v>111</v>
      </c>
      <c r="C10" s="218">
        <v>0.2</v>
      </c>
    </row>
    <row r="11" spans="1:3" x14ac:dyDescent="0.25">
      <c r="A11" s="53">
        <v>6</v>
      </c>
      <c r="B11" s="54" t="s">
        <v>61</v>
      </c>
      <c r="C11" s="218">
        <v>0.19</v>
      </c>
    </row>
    <row r="12" spans="1:3" ht="71.25" customHeight="1" x14ac:dyDescent="0.25">
      <c r="B12" s="293" t="s">
        <v>416</v>
      </c>
      <c r="C12" s="293"/>
    </row>
    <row r="13" spans="1:3" ht="18.75" x14ac:dyDescent="0.3">
      <c r="A13" s="29" t="s">
        <v>135</v>
      </c>
      <c r="B13" s="29"/>
    </row>
    <row r="14" spans="1:3" ht="18.75" x14ac:dyDescent="0.3">
      <c r="A14" s="29" t="s">
        <v>136</v>
      </c>
      <c r="B14" s="29"/>
    </row>
    <row r="15" spans="1:3" ht="18.75" x14ac:dyDescent="0.3">
      <c r="A15" s="29" t="s">
        <v>133</v>
      </c>
    </row>
    <row r="16" spans="1:3" ht="18.75" x14ac:dyDescent="0.3">
      <c r="A16" s="29" t="s">
        <v>134</v>
      </c>
    </row>
    <row r="19" spans="1:3" ht="17.25" x14ac:dyDescent="0.3">
      <c r="B19" s="55" t="s">
        <v>108</v>
      </c>
      <c r="C19" s="217" t="s">
        <v>412</v>
      </c>
    </row>
    <row r="20" spans="1:3" ht="15.75" x14ac:dyDescent="0.25">
      <c r="B20" s="52"/>
    </row>
    <row r="21" spans="1:3" x14ac:dyDescent="0.25">
      <c r="B21" s="56" t="s">
        <v>68</v>
      </c>
      <c r="C21" s="292" t="s">
        <v>66</v>
      </c>
    </row>
    <row r="22" spans="1:3" x14ac:dyDescent="0.25">
      <c r="B22" s="75" t="s">
        <v>125</v>
      </c>
      <c r="C22" s="292"/>
    </row>
    <row r="23" spans="1:3" x14ac:dyDescent="0.25">
      <c r="B23" s="57" t="s">
        <v>64</v>
      </c>
      <c r="C23" s="291" t="s">
        <v>67</v>
      </c>
    </row>
    <row r="24" spans="1:3" x14ac:dyDescent="0.25">
      <c r="B24" s="57" t="s">
        <v>65</v>
      </c>
      <c r="C24" s="291"/>
    </row>
    <row r="25" spans="1:3" x14ac:dyDescent="0.25">
      <c r="B25" s="57" t="s">
        <v>112</v>
      </c>
      <c r="C25" s="291"/>
    </row>
    <row r="26" spans="1:3" ht="15" customHeight="1" x14ac:dyDescent="0.3">
      <c r="A26" s="29"/>
      <c r="B26" s="57" t="s">
        <v>70</v>
      </c>
      <c r="C26" s="291"/>
    </row>
    <row r="27" spans="1:3" x14ac:dyDescent="0.25">
      <c r="B27" s="57" t="s">
        <v>126</v>
      </c>
      <c r="C27" s="291"/>
    </row>
    <row r="28" spans="1:3" ht="15" customHeight="1" x14ac:dyDescent="0.3">
      <c r="A28" s="29"/>
    </row>
    <row r="29" spans="1:3" ht="15" customHeight="1" x14ac:dyDescent="0.3">
      <c r="A29" s="29"/>
    </row>
    <row r="30" spans="1:3" ht="17.25" x14ac:dyDescent="0.3">
      <c r="B30" s="55" t="s">
        <v>69</v>
      </c>
      <c r="C30" s="217" t="s">
        <v>413</v>
      </c>
    </row>
    <row r="31" spans="1:3" ht="15" customHeight="1" x14ac:dyDescent="0.3">
      <c r="A31" s="29"/>
    </row>
    <row r="32" spans="1:3" ht="15" customHeight="1" x14ac:dyDescent="0.3">
      <c r="A32" s="29"/>
      <c r="B32" s="56" t="s">
        <v>72</v>
      </c>
      <c r="C32" s="59" t="s">
        <v>66</v>
      </c>
    </row>
    <row r="33" spans="1:27" ht="15" customHeight="1" x14ac:dyDescent="0.3">
      <c r="A33" s="29"/>
      <c r="B33" s="57" t="s">
        <v>110</v>
      </c>
      <c r="C33" s="60"/>
    </row>
    <row r="34" spans="1:27" ht="15" customHeight="1" x14ac:dyDescent="0.3">
      <c r="A34" s="29"/>
      <c r="B34" s="57" t="s">
        <v>112</v>
      </c>
      <c r="C34" s="58"/>
    </row>
    <row r="35" spans="1:27" ht="15" customHeight="1" x14ac:dyDescent="0.3">
      <c r="A35" s="29"/>
      <c r="B35" s="57" t="s">
        <v>126</v>
      </c>
      <c r="C35" s="58"/>
    </row>
    <row r="36" spans="1:27" s="49" customFormat="1" ht="15" customHeight="1" x14ac:dyDescent="0.3">
      <c r="A36" s="61"/>
      <c r="B36" s="62"/>
      <c r="C36" s="63"/>
      <c r="D36" s="63"/>
      <c r="E36" s="63"/>
      <c r="F36" s="63"/>
      <c r="G36" s="63"/>
      <c r="H36" s="63"/>
      <c r="I36" s="63"/>
      <c r="J36" s="63"/>
      <c r="K36" s="63"/>
      <c r="L36" s="63"/>
      <c r="M36" s="63"/>
      <c r="N36" s="63"/>
      <c r="O36" s="63"/>
      <c r="P36" s="63"/>
      <c r="Q36" s="63"/>
      <c r="R36" s="63"/>
      <c r="S36" s="63"/>
      <c r="T36" s="63"/>
      <c r="U36" s="63"/>
      <c r="V36" s="63"/>
      <c r="W36" s="63"/>
      <c r="X36" s="63"/>
      <c r="Y36" s="63"/>
      <c r="Z36" s="63"/>
      <c r="AA36" s="63"/>
    </row>
    <row r="37" spans="1:27" s="49" customFormat="1" ht="15" customHeight="1" x14ac:dyDescent="0.3">
      <c r="A37" s="61"/>
      <c r="B37" s="62"/>
      <c r="C37" s="63"/>
      <c r="D37" s="63"/>
      <c r="E37" s="63"/>
      <c r="F37" s="63"/>
      <c r="G37" s="63"/>
      <c r="H37" s="63"/>
      <c r="I37" s="63"/>
      <c r="J37" s="63"/>
      <c r="K37" s="63"/>
      <c r="L37" s="63"/>
      <c r="M37" s="63"/>
      <c r="N37" s="63"/>
      <c r="O37" s="63"/>
      <c r="P37" s="63"/>
      <c r="Q37" s="63"/>
      <c r="R37" s="63"/>
      <c r="S37" s="63"/>
      <c r="T37" s="63"/>
      <c r="U37" s="63"/>
      <c r="V37" s="63"/>
      <c r="W37" s="63"/>
      <c r="X37" s="63"/>
      <c r="Y37" s="63"/>
      <c r="Z37" s="63"/>
      <c r="AA37" s="63"/>
    </row>
    <row r="38" spans="1:27" ht="17.25" x14ac:dyDescent="0.3">
      <c r="B38" s="55" t="s">
        <v>109</v>
      </c>
      <c r="C38" s="51" t="s">
        <v>413</v>
      </c>
    </row>
    <row r="39" spans="1:27" ht="15" customHeight="1" x14ac:dyDescent="0.3">
      <c r="A39" s="29"/>
    </row>
    <row r="40" spans="1:27" ht="15" customHeight="1" x14ac:dyDescent="0.3">
      <c r="A40" s="29"/>
      <c r="B40" s="56" t="s">
        <v>71</v>
      </c>
      <c r="C40" s="292" t="s">
        <v>66</v>
      </c>
    </row>
    <row r="41" spans="1:27" ht="15" customHeight="1" x14ac:dyDescent="0.3">
      <c r="A41" s="29"/>
      <c r="B41" s="56" t="s">
        <v>114</v>
      </c>
      <c r="C41" s="292"/>
    </row>
    <row r="42" spans="1:27" ht="15" customHeight="1" x14ac:dyDescent="0.3">
      <c r="A42" s="29"/>
      <c r="B42" s="57" t="s">
        <v>113</v>
      </c>
      <c r="C42" s="289" t="s">
        <v>67</v>
      </c>
    </row>
    <row r="43" spans="1:27" ht="15" customHeight="1" x14ac:dyDescent="0.3">
      <c r="A43" s="29"/>
      <c r="B43" s="57" t="s">
        <v>112</v>
      </c>
      <c r="C43" s="289"/>
    </row>
    <row r="44" spans="1:27" ht="15" customHeight="1" x14ac:dyDescent="0.3">
      <c r="A44" s="29"/>
      <c r="B44" s="57" t="s">
        <v>127</v>
      </c>
      <c r="C44" s="289"/>
    </row>
    <row r="45" spans="1:27" ht="15" customHeight="1" x14ac:dyDescent="0.3">
      <c r="A45" s="29"/>
      <c r="B45" s="29"/>
    </row>
    <row r="47" spans="1:27" ht="18.75" x14ac:dyDescent="0.3">
      <c r="A47" s="29" t="s">
        <v>137</v>
      </c>
    </row>
    <row r="48" spans="1:27" ht="18.75" x14ac:dyDescent="0.3">
      <c r="A48" s="29" t="s">
        <v>138</v>
      </c>
    </row>
  </sheetData>
  <customSheetViews>
    <customSheetView guid="{44E1EC31-FB44-46F2-81E1-D96D5345D0B8}" showPageBreaks="1" fitToPage="1" topLeftCell="A34">
      <selection activeCell="E19" sqref="E19"/>
      <pageMargins left="0.7" right="0.7" top="0.75" bottom="0.75" header="0.3" footer="0.3"/>
      <printOptions horizontalCentered="1"/>
      <pageSetup paperSize="5" orientation="portrait" r:id="rId1"/>
    </customSheetView>
    <customSheetView guid="{68FB4738-30B9-464F-9887-31CC16640CE3}" showPageBreaks="1" fitToPage="1" topLeftCell="A34">
      <selection activeCell="E19" sqref="E19"/>
      <pageMargins left="0.7" right="0.7" top="0.75" bottom="0.75" header="0.3" footer="0.3"/>
      <printOptions horizontalCentered="1"/>
      <pageSetup paperSize="5" orientation="portrait" r:id="rId2"/>
    </customSheetView>
    <customSheetView guid="{D0B2158C-D573-4738-B59A-7C72926BFD16}" fitToPage="1" topLeftCell="A34">
      <selection activeCell="B6" sqref="B6"/>
      <pageMargins left="0.75" right="0.75" top="1" bottom="1" header="0.5" footer="0.5"/>
      <printOptions horizontalCentered="1"/>
      <pageSetup paperSize="5" orientation="portrait" r:id="rId3"/>
    </customSheetView>
    <customSheetView guid="{13838305-6237-1C4F-8F53-98EC540C1DCE}">
      <selection activeCell="D21" sqref="D21"/>
      <pageMargins left="0.7" right="0.7" top="0.75" bottom="0.75" header="0.3" footer="0.3"/>
    </customSheetView>
    <customSheetView guid="{4CC38CA1-79E9-43E8-9224-4A2BE786C714}" showPageBreaks="1" fitToPage="1" topLeftCell="A34">
      <selection activeCell="E19" sqref="E19"/>
      <pageMargins left="0.7" right="0.7" top="0.75" bottom="0.75" header="0.3" footer="0.3"/>
      <printOptions horizontalCentered="1"/>
      <pageSetup paperSize="5" orientation="portrait" r:id="rId4"/>
    </customSheetView>
    <customSheetView guid="{06504B18-E799-49A4-80A9-9ABE24D5A1DE}" fitToPage="1">
      <selection activeCell="E19" sqref="E19"/>
      <pageMargins left="0.7" right="0.7" top="0.75" bottom="0.75" header="0.3" footer="0.3"/>
      <printOptions horizontalCentered="1"/>
      <pageSetup paperSize="5" orientation="portrait" r:id="rId5"/>
    </customSheetView>
  </customSheetViews>
  <mergeCells count="6">
    <mergeCell ref="C42:C44"/>
    <mergeCell ref="A5:B5"/>
    <mergeCell ref="C23:C27"/>
    <mergeCell ref="C21:C22"/>
    <mergeCell ref="C40:C41"/>
    <mergeCell ref="B12:C12"/>
  </mergeCells>
  <phoneticPr fontId="34" type="noConversion"/>
  <printOptions horizontalCentered="1"/>
  <pageMargins left="0.7" right="0.7" top="0.75" bottom="0.75" header="0.3" footer="0.3"/>
  <pageSetup paperSize="5" scale="98" orientation="portrait" r:id="rId6"/>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E66"/>
  <sheetViews>
    <sheetView zoomScale="70" zoomScaleNormal="70" workbookViewId="0">
      <selection activeCell="A2" sqref="A2:E2"/>
    </sheetView>
  </sheetViews>
  <sheetFormatPr defaultRowHeight="12.75" x14ac:dyDescent="0.2"/>
  <cols>
    <col min="1" max="1" width="35.875" style="204" customWidth="1"/>
    <col min="2" max="2" width="27.375" style="204" customWidth="1"/>
    <col min="3" max="3" width="29.375" style="204" customWidth="1"/>
    <col min="4" max="4" width="39.875" style="200" customWidth="1"/>
    <col min="5" max="5" width="41.125" style="200" customWidth="1"/>
    <col min="6" max="6" width="28.125" style="204" customWidth="1"/>
    <col min="7" max="16384" width="9" style="204"/>
  </cols>
  <sheetData>
    <row r="1" spans="1:5" ht="64.5" customHeight="1" x14ac:dyDescent="0.45">
      <c r="A1" s="318" t="s">
        <v>438</v>
      </c>
      <c r="B1" s="318"/>
      <c r="C1" s="318"/>
      <c r="D1" s="318"/>
      <c r="E1" s="318"/>
    </row>
    <row r="2" spans="1:5" ht="220.5" customHeight="1" x14ac:dyDescent="0.3">
      <c r="A2" s="297" t="s">
        <v>417</v>
      </c>
      <c r="B2" s="298"/>
      <c r="C2" s="298"/>
      <c r="D2" s="298"/>
      <c r="E2" s="299"/>
    </row>
    <row r="3" spans="1:5" s="200" customFormat="1" ht="89.25" x14ac:dyDescent="0.2">
      <c r="A3" s="199" t="s">
        <v>308</v>
      </c>
      <c r="B3" s="199" t="s">
        <v>408</v>
      </c>
      <c r="C3" s="332" t="s">
        <v>442</v>
      </c>
      <c r="D3" s="199" t="s">
        <v>409</v>
      </c>
      <c r="E3" s="199" t="s">
        <v>309</v>
      </c>
    </row>
    <row r="4" spans="1:5" ht="25.5" x14ac:dyDescent="0.2">
      <c r="A4" s="201" t="s">
        <v>310</v>
      </c>
      <c r="B4" s="202" t="s">
        <v>311</v>
      </c>
      <c r="C4" s="202"/>
      <c r="D4" s="203"/>
      <c r="E4" s="203"/>
    </row>
    <row r="5" spans="1:5" x14ac:dyDescent="0.2">
      <c r="A5" s="201" t="s">
        <v>312</v>
      </c>
      <c r="B5" s="202"/>
      <c r="C5" s="202"/>
      <c r="D5" s="203"/>
      <c r="E5" s="203"/>
    </row>
    <row r="6" spans="1:5" x14ac:dyDescent="0.2">
      <c r="A6" s="205" t="s">
        <v>313</v>
      </c>
      <c r="B6" s="294" t="s">
        <v>314</v>
      </c>
      <c r="C6" s="205"/>
      <c r="D6" s="206"/>
      <c r="E6" s="206"/>
    </row>
    <row r="7" spans="1:5" ht="114.75" x14ac:dyDescent="0.2">
      <c r="A7" s="207" t="s">
        <v>315</v>
      </c>
      <c r="B7" s="295"/>
      <c r="C7" s="205" t="s">
        <v>418</v>
      </c>
      <c r="D7" s="208" t="s">
        <v>410</v>
      </c>
      <c r="E7" s="317" t="s">
        <v>411</v>
      </c>
    </row>
    <row r="8" spans="1:5" ht="38.25" x14ac:dyDescent="0.2">
      <c r="A8" s="207" t="s">
        <v>317</v>
      </c>
      <c r="B8" s="295"/>
      <c r="C8" s="205" t="s">
        <v>419</v>
      </c>
      <c r="D8" s="317" t="s">
        <v>318</v>
      </c>
      <c r="E8" s="206" t="s">
        <v>414</v>
      </c>
    </row>
    <row r="9" spans="1:5" ht="61.5" customHeight="1" x14ac:dyDescent="0.2">
      <c r="A9" s="205" t="s">
        <v>319</v>
      </c>
      <c r="B9" s="295"/>
      <c r="C9" s="205" t="s">
        <v>420</v>
      </c>
      <c r="D9" s="317" t="s">
        <v>318</v>
      </c>
      <c r="E9" s="206" t="s">
        <v>414</v>
      </c>
    </row>
    <row r="10" spans="1:5" ht="39" customHeight="1" x14ac:dyDescent="0.2">
      <c r="A10" s="205" t="s">
        <v>320</v>
      </c>
      <c r="B10" s="295"/>
      <c r="C10" s="205" t="s">
        <v>421</v>
      </c>
      <c r="D10" s="206"/>
      <c r="E10" s="206" t="s">
        <v>414</v>
      </c>
    </row>
    <row r="11" spans="1:5" ht="87.75" customHeight="1" x14ac:dyDescent="0.2">
      <c r="A11" s="205" t="s">
        <v>322</v>
      </c>
      <c r="B11" s="295"/>
      <c r="C11" s="205" t="s">
        <v>422</v>
      </c>
      <c r="D11" s="317" t="s">
        <v>443</v>
      </c>
      <c r="E11" s="317" t="s">
        <v>316</v>
      </c>
    </row>
    <row r="12" spans="1:5" x14ac:dyDescent="0.2">
      <c r="A12" s="205" t="s">
        <v>324</v>
      </c>
      <c r="B12" s="295"/>
      <c r="C12" s="205"/>
      <c r="D12" s="206"/>
      <c r="E12" s="206"/>
    </row>
    <row r="13" spans="1:5" ht="51" x14ac:dyDescent="0.2">
      <c r="A13" s="210" t="s">
        <v>325</v>
      </c>
      <c r="B13" s="295"/>
      <c r="C13" s="205" t="s">
        <v>423</v>
      </c>
      <c r="D13" s="317" t="s">
        <v>318</v>
      </c>
      <c r="E13" s="206" t="s">
        <v>414</v>
      </c>
    </row>
    <row r="14" spans="1:5" ht="60" customHeight="1" x14ac:dyDescent="0.2">
      <c r="A14" s="210" t="s">
        <v>326</v>
      </c>
      <c r="B14" s="295"/>
      <c r="C14" s="205" t="s">
        <v>424</v>
      </c>
      <c r="D14" s="317" t="s">
        <v>444</v>
      </c>
      <c r="E14" s="209"/>
    </row>
    <row r="15" spans="1:5" ht="30" customHeight="1" x14ac:dyDescent="0.2">
      <c r="A15" s="210" t="s">
        <v>327</v>
      </c>
      <c r="B15" s="296"/>
      <c r="C15" s="205" t="s">
        <v>321</v>
      </c>
      <c r="D15" s="317" t="s">
        <v>323</v>
      </c>
      <c r="E15" s="206"/>
    </row>
    <row r="16" spans="1:5" x14ac:dyDescent="0.2">
      <c r="A16" s="201" t="s">
        <v>328</v>
      </c>
      <c r="B16" s="202"/>
      <c r="C16" s="202"/>
      <c r="D16" s="203"/>
      <c r="E16" s="203"/>
    </row>
    <row r="17" spans="1:5" x14ac:dyDescent="0.2">
      <c r="A17" s="211" t="s">
        <v>329</v>
      </c>
      <c r="B17" s="202"/>
      <c r="C17" s="202"/>
      <c r="D17" s="203"/>
      <c r="E17" s="203"/>
    </row>
    <row r="18" spans="1:5" ht="25.5" x14ac:dyDescent="0.2">
      <c r="A18" s="205" t="s">
        <v>330</v>
      </c>
      <c r="B18" s="205" t="s">
        <v>331</v>
      </c>
      <c r="C18" s="205" t="s">
        <v>332</v>
      </c>
      <c r="D18" s="206"/>
      <c r="E18" s="206" t="s">
        <v>414</v>
      </c>
    </row>
    <row r="19" spans="1:5" ht="25.5" x14ac:dyDescent="0.2">
      <c r="A19" s="205" t="s">
        <v>333</v>
      </c>
      <c r="B19" s="205" t="s">
        <v>331</v>
      </c>
      <c r="C19" s="205" t="s">
        <v>332</v>
      </c>
      <c r="D19" s="317" t="s">
        <v>323</v>
      </c>
      <c r="E19" s="206" t="s">
        <v>414</v>
      </c>
    </row>
    <row r="20" spans="1:5" ht="25.5" x14ac:dyDescent="0.2">
      <c r="A20" s="205" t="s">
        <v>334</v>
      </c>
      <c r="B20" s="205" t="s">
        <v>331</v>
      </c>
      <c r="C20" s="205" t="s">
        <v>332</v>
      </c>
      <c r="D20" s="206"/>
      <c r="E20" s="206" t="s">
        <v>414</v>
      </c>
    </row>
    <row r="21" spans="1:5" ht="25.5" x14ac:dyDescent="0.2">
      <c r="A21" s="205" t="s">
        <v>335</v>
      </c>
      <c r="B21" s="205" t="s">
        <v>331</v>
      </c>
      <c r="C21" s="205" t="s">
        <v>332</v>
      </c>
      <c r="D21" s="206"/>
      <c r="E21" s="206" t="s">
        <v>414</v>
      </c>
    </row>
    <row r="22" spans="1:5" ht="25.5" x14ac:dyDescent="0.2">
      <c r="A22" s="205" t="s">
        <v>336</v>
      </c>
      <c r="B22" s="205" t="s">
        <v>331</v>
      </c>
      <c r="C22" s="205" t="s">
        <v>332</v>
      </c>
      <c r="D22" s="206"/>
      <c r="E22" s="206"/>
    </row>
    <row r="23" spans="1:5" x14ac:dyDescent="0.2">
      <c r="A23" s="212" t="s">
        <v>337</v>
      </c>
      <c r="B23" s="202"/>
      <c r="C23" s="202"/>
      <c r="D23" s="203"/>
      <c r="E23" s="203"/>
    </row>
    <row r="24" spans="1:5" ht="25.5" x14ac:dyDescent="0.2">
      <c r="A24" s="205" t="s">
        <v>338</v>
      </c>
      <c r="B24" s="205" t="s">
        <v>331</v>
      </c>
      <c r="C24" s="205" t="s">
        <v>339</v>
      </c>
      <c r="D24" s="206"/>
      <c r="E24" s="206" t="s">
        <v>414</v>
      </c>
    </row>
    <row r="25" spans="1:5" ht="25.5" x14ac:dyDescent="0.2">
      <c r="A25" s="205" t="s">
        <v>340</v>
      </c>
      <c r="B25" s="205" t="s">
        <v>331</v>
      </c>
      <c r="C25" s="205"/>
      <c r="D25" s="206"/>
      <c r="E25" s="206"/>
    </row>
    <row r="26" spans="1:5" ht="25.5" x14ac:dyDescent="0.2">
      <c r="A26" s="205" t="s">
        <v>341</v>
      </c>
      <c r="B26" s="205" t="s">
        <v>331</v>
      </c>
      <c r="C26" s="205"/>
      <c r="D26" s="206"/>
      <c r="E26" s="206"/>
    </row>
    <row r="27" spans="1:5" ht="25.5" x14ac:dyDescent="0.2">
      <c r="A27" s="205" t="s">
        <v>342</v>
      </c>
      <c r="B27" s="205" t="s">
        <v>331</v>
      </c>
      <c r="C27" s="205"/>
      <c r="D27" s="206"/>
      <c r="E27" s="206"/>
    </row>
    <row r="28" spans="1:5" ht="25.5" x14ac:dyDescent="0.2">
      <c r="A28" s="205" t="s">
        <v>343</v>
      </c>
      <c r="B28" s="205" t="s">
        <v>331</v>
      </c>
      <c r="C28" s="205"/>
      <c r="D28" s="206"/>
      <c r="E28" s="206"/>
    </row>
    <row r="29" spans="1:5" ht="25.5" x14ac:dyDescent="0.2">
      <c r="A29" s="205" t="s">
        <v>344</v>
      </c>
      <c r="B29" s="205" t="s">
        <v>331</v>
      </c>
      <c r="C29" s="205" t="s">
        <v>321</v>
      </c>
      <c r="D29" s="317" t="s">
        <v>323</v>
      </c>
      <c r="E29" s="206" t="s">
        <v>414</v>
      </c>
    </row>
    <row r="30" spans="1:5" ht="25.5" x14ac:dyDescent="0.2">
      <c r="A30" s="205" t="s">
        <v>345</v>
      </c>
      <c r="B30" s="205" t="s">
        <v>331</v>
      </c>
      <c r="C30" s="205" t="s">
        <v>321</v>
      </c>
      <c r="D30" s="317" t="s">
        <v>323</v>
      </c>
      <c r="E30" s="206" t="s">
        <v>414</v>
      </c>
    </row>
    <row r="31" spans="1:5" ht="25.5" x14ac:dyDescent="0.2">
      <c r="A31" s="212" t="s">
        <v>346</v>
      </c>
      <c r="B31" s="202"/>
      <c r="C31" s="202"/>
      <c r="D31" s="203"/>
      <c r="E31" s="203"/>
    </row>
    <row r="32" spans="1:5" ht="25.5" x14ac:dyDescent="0.2">
      <c r="A32" s="205" t="s">
        <v>347</v>
      </c>
      <c r="B32" s="205" t="s">
        <v>331</v>
      </c>
      <c r="C32" s="205"/>
      <c r="D32" s="206"/>
      <c r="E32" s="206"/>
    </row>
    <row r="33" spans="1:5" ht="25.5" x14ac:dyDescent="0.2">
      <c r="A33" s="205" t="s">
        <v>348</v>
      </c>
      <c r="B33" s="205" t="s">
        <v>331</v>
      </c>
      <c r="C33" s="205" t="s">
        <v>332</v>
      </c>
      <c r="D33" s="317" t="s">
        <v>323</v>
      </c>
      <c r="E33" s="206"/>
    </row>
    <row r="34" spans="1:5" x14ac:dyDescent="0.2">
      <c r="A34" s="212" t="s">
        <v>349</v>
      </c>
      <c r="B34" s="202"/>
      <c r="C34" s="202"/>
      <c r="D34" s="203"/>
      <c r="E34" s="203"/>
    </row>
    <row r="35" spans="1:5" ht="25.5" x14ac:dyDescent="0.2">
      <c r="A35" s="205" t="s">
        <v>350</v>
      </c>
      <c r="B35" s="205" t="s">
        <v>331</v>
      </c>
      <c r="C35" s="205" t="s">
        <v>321</v>
      </c>
      <c r="D35" s="317" t="s">
        <v>323</v>
      </c>
      <c r="E35" s="206" t="s">
        <v>414</v>
      </c>
    </row>
    <row r="36" spans="1:5" ht="25.5" x14ac:dyDescent="0.2">
      <c r="A36" s="205" t="s">
        <v>351</v>
      </c>
      <c r="B36" s="205" t="s">
        <v>331</v>
      </c>
      <c r="C36" s="205"/>
      <c r="D36" s="206"/>
      <c r="E36" s="206"/>
    </row>
    <row r="37" spans="1:5" ht="25.5" x14ac:dyDescent="0.2">
      <c r="A37" s="205" t="s">
        <v>352</v>
      </c>
      <c r="B37" s="205" t="s">
        <v>331</v>
      </c>
      <c r="C37" s="205"/>
      <c r="D37" s="206"/>
      <c r="E37" s="206"/>
    </row>
    <row r="38" spans="1:5" ht="25.5" x14ac:dyDescent="0.2">
      <c r="A38" s="205" t="s">
        <v>353</v>
      </c>
      <c r="B38" s="205" t="s">
        <v>331</v>
      </c>
      <c r="C38" s="205"/>
      <c r="D38" s="206"/>
      <c r="E38" s="206"/>
    </row>
    <row r="39" spans="1:5" ht="25.5" x14ac:dyDescent="0.2">
      <c r="A39" s="205" t="s">
        <v>354</v>
      </c>
      <c r="B39" s="205" t="s">
        <v>331</v>
      </c>
      <c r="C39" s="205"/>
      <c r="D39" s="206"/>
      <c r="E39" s="206"/>
    </row>
    <row r="40" spans="1:5" x14ac:dyDescent="0.2">
      <c r="A40" s="212" t="s">
        <v>355</v>
      </c>
      <c r="B40" s="202"/>
      <c r="C40" s="202"/>
      <c r="D40" s="203"/>
      <c r="E40" s="203"/>
    </row>
    <row r="41" spans="1:5" ht="25.5" x14ac:dyDescent="0.2">
      <c r="A41" s="205" t="s">
        <v>356</v>
      </c>
      <c r="B41" s="205" t="s">
        <v>331</v>
      </c>
      <c r="C41" s="205"/>
      <c r="D41" s="206"/>
      <c r="E41" s="206"/>
    </row>
    <row r="42" spans="1:5" ht="25.5" x14ac:dyDescent="0.2">
      <c r="A42" s="205" t="s">
        <v>357</v>
      </c>
      <c r="B42" s="205" t="s">
        <v>331</v>
      </c>
      <c r="C42" s="205" t="s">
        <v>321</v>
      </c>
      <c r="D42" s="317" t="s">
        <v>323</v>
      </c>
      <c r="E42" s="206"/>
    </row>
    <row r="43" spans="1:5" ht="25.5" x14ac:dyDescent="0.2">
      <c r="A43" s="205" t="s">
        <v>358</v>
      </c>
      <c r="B43" s="205" t="s">
        <v>331</v>
      </c>
      <c r="C43" s="205" t="s">
        <v>321</v>
      </c>
      <c r="D43" s="206"/>
      <c r="E43" s="206"/>
    </row>
    <row r="44" spans="1:5" ht="25.5" x14ac:dyDescent="0.2">
      <c r="A44" s="205" t="s">
        <v>359</v>
      </c>
      <c r="B44" s="205" t="s">
        <v>331</v>
      </c>
      <c r="C44" s="205" t="s">
        <v>321</v>
      </c>
      <c r="D44" s="206"/>
      <c r="E44" s="206"/>
    </row>
    <row r="45" spans="1:5" ht="25.5" x14ac:dyDescent="0.2">
      <c r="A45" s="205" t="s">
        <v>360</v>
      </c>
      <c r="B45" s="205" t="s">
        <v>331</v>
      </c>
      <c r="C45" s="205" t="s">
        <v>321</v>
      </c>
      <c r="D45" s="206"/>
      <c r="E45" s="206"/>
    </row>
    <row r="46" spans="1:5" ht="25.5" x14ac:dyDescent="0.2">
      <c r="A46" s="205" t="s">
        <v>361</v>
      </c>
      <c r="B46" s="205" t="s">
        <v>331</v>
      </c>
      <c r="C46" s="205" t="s">
        <v>321</v>
      </c>
      <c r="D46" s="206"/>
      <c r="E46" s="206"/>
    </row>
    <row r="47" spans="1:5" ht="25.5" x14ac:dyDescent="0.2">
      <c r="A47" s="205" t="s">
        <v>362</v>
      </c>
      <c r="B47" s="205" t="s">
        <v>331</v>
      </c>
      <c r="C47" s="205" t="s">
        <v>321</v>
      </c>
      <c r="D47" s="206"/>
      <c r="E47" s="206"/>
    </row>
    <row r="48" spans="1:5" x14ac:dyDescent="0.2">
      <c r="A48" s="212" t="s">
        <v>363</v>
      </c>
      <c r="B48" s="202"/>
      <c r="C48" s="202"/>
      <c r="D48" s="203"/>
      <c r="E48" s="203"/>
    </row>
    <row r="49" spans="1:5" ht="25.5" x14ac:dyDescent="0.2">
      <c r="A49" s="205" t="s">
        <v>364</v>
      </c>
      <c r="B49" s="205" t="s">
        <v>331</v>
      </c>
      <c r="C49" s="205" t="s">
        <v>321</v>
      </c>
      <c r="D49" s="206"/>
      <c r="E49" s="206"/>
    </row>
    <row r="50" spans="1:5" x14ac:dyDescent="0.2">
      <c r="A50" s="212" t="s">
        <v>365</v>
      </c>
      <c r="B50" s="202"/>
      <c r="C50" s="202"/>
      <c r="D50" s="203"/>
      <c r="E50" s="203"/>
    </row>
    <row r="51" spans="1:5" ht="25.5" x14ac:dyDescent="0.2">
      <c r="A51" s="205" t="s">
        <v>366</v>
      </c>
      <c r="B51" s="205" t="s">
        <v>331</v>
      </c>
      <c r="C51" s="205"/>
      <c r="D51" s="206"/>
      <c r="E51" s="206"/>
    </row>
    <row r="52" spans="1:5" ht="25.5" x14ac:dyDescent="0.2">
      <c r="A52" s="205" t="s">
        <v>367</v>
      </c>
      <c r="B52" s="205" t="s">
        <v>331</v>
      </c>
      <c r="C52" s="205"/>
      <c r="D52" s="206"/>
      <c r="E52" s="206"/>
    </row>
    <row r="53" spans="1:5" ht="25.5" x14ac:dyDescent="0.2">
      <c r="A53" s="205" t="s">
        <v>368</v>
      </c>
      <c r="B53" s="205" t="s">
        <v>331</v>
      </c>
      <c r="C53" s="205"/>
      <c r="D53" s="206"/>
      <c r="E53" s="206"/>
    </row>
    <row r="54" spans="1:5" ht="25.5" x14ac:dyDescent="0.2">
      <c r="A54" s="205" t="s">
        <v>369</v>
      </c>
      <c r="B54" s="205" t="s">
        <v>331</v>
      </c>
      <c r="C54" s="205"/>
      <c r="D54" s="206"/>
      <c r="E54" s="206"/>
    </row>
    <row r="55" spans="1:5" x14ac:dyDescent="0.2">
      <c r="A55" s="212" t="s">
        <v>370</v>
      </c>
      <c r="B55" s="202"/>
      <c r="C55" s="202"/>
      <c r="D55" s="203"/>
      <c r="E55" s="203"/>
    </row>
    <row r="56" spans="1:5" ht="25.5" x14ac:dyDescent="0.2">
      <c r="A56" s="205" t="s">
        <v>371</v>
      </c>
      <c r="B56" s="205" t="s">
        <v>331</v>
      </c>
      <c r="C56" s="205" t="s">
        <v>339</v>
      </c>
      <c r="D56" s="317" t="s">
        <v>323</v>
      </c>
      <c r="E56" s="317" t="s">
        <v>316</v>
      </c>
    </row>
    <row r="57" spans="1:5" ht="25.5" x14ac:dyDescent="0.2">
      <c r="A57" s="205" t="s">
        <v>372</v>
      </c>
      <c r="B57" s="205" t="s">
        <v>331</v>
      </c>
      <c r="C57" s="205" t="s">
        <v>321</v>
      </c>
      <c r="D57" s="206"/>
      <c r="E57" s="206"/>
    </row>
    <row r="58" spans="1:5" x14ac:dyDescent="0.2">
      <c r="A58" s="212" t="s">
        <v>373</v>
      </c>
      <c r="B58" s="202"/>
      <c r="C58" s="202"/>
      <c r="D58" s="203"/>
      <c r="E58" s="203"/>
    </row>
    <row r="59" spans="1:5" ht="25.5" x14ac:dyDescent="0.2">
      <c r="A59" s="205" t="s">
        <v>374</v>
      </c>
      <c r="B59" s="205" t="s">
        <v>331</v>
      </c>
      <c r="C59" s="205" t="s">
        <v>321</v>
      </c>
      <c r="D59" s="206"/>
      <c r="E59" s="206"/>
    </row>
    <row r="60" spans="1:5" ht="25.5" x14ac:dyDescent="0.2">
      <c r="A60" s="205" t="s">
        <v>375</v>
      </c>
      <c r="B60" s="205" t="s">
        <v>331</v>
      </c>
      <c r="C60" s="205"/>
      <c r="D60" s="206"/>
      <c r="E60" s="206"/>
    </row>
    <row r="61" spans="1:5" ht="25.5" x14ac:dyDescent="0.2">
      <c r="A61" s="205" t="s">
        <v>376</v>
      </c>
      <c r="B61" s="205" t="s">
        <v>331</v>
      </c>
      <c r="C61" s="205"/>
      <c r="D61" s="206"/>
      <c r="E61" s="206"/>
    </row>
    <row r="62" spans="1:5" ht="25.5" x14ac:dyDescent="0.2">
      <c r="A62" s="205" t="s">
        <v>377</v>
      </c>
      <c r="B62" s="205" t="s">
        <v>331</v>
      </c>
      <c r="C62" s="205"/>
      <c r="D62" s="206"/>
      <c r="E62" s="206"/>
    </row>
    <row r="63" spans="1:5" ht="25.5" x14ac:dyDescent="0.2">
      <c r="A63" s="205" t="s">
        <v>378</v>
      </c>
      <c r="B63" s="205" t="s">
        <v>331</v>
      </c>
      <c r="C63" s="205" t="s">
        <v>321</v>
      </c>
      <c r="D63" s="206"/>
      <c r="E63" s="206"/>
    </row>
    <row r="64" spans="1:5" ht="25.5" x14ac:dyDescent="0.2">
      <c r="A64" s="205" t="s">
        <v>379</v>
      </c>
      <c r="B64" s="205" t="s">
        <v>331</v>
      </c>
      <c r="C64" s="205"/>
      <c r="D64" s="206"/>
      <c r="E64" s="206"/>
    </row>
    <row r="65" spans="1:5" ht="25.5" x14ac:dyDescent="0.2">
      <c r="A65" s="205" t="s">
        <v>380</v>
      </c>
      <c r="B65" s="205" t="s">
        <v>331</v>
      </c>
      <c r="C65" s="205"/>
      <c r="D65" s="206"/>
      <c r="E65" s="206"/>
    </row>
    <row r="66" spans="1:5" ht="25.5" x14ac:dyDescent="0.2">
      <c r="A66" s="205" t="s">
        <v>381</v>
      </c>
      <c r="B66" s="205" t="s">
        <v>331</v>
      </c>
      <c r="C66" s="205" t="s">
        <v>321</v>
      </c>
      <c r="D66" s="209"/>
      <c r="E66" s="206"/>
    </row>
  </sheetData>
  <mergeCells count="3">
    <mergeCell ref="B6:B15"/>
    <mergeCell ref="A2:E2"/>
    <mergeCell ref="A1:E1"/>
  </mergeCells>
  <hyperlinks>
    <hyperlink ref="E7" r:id="rId1"/>
    <hyperlink ref="D8" r:id="rId2"/>
    <hyperlink ref="D9" r:id="rId3"/>
    <hyperlink ref="E11" r:id="rId4"/>
    <hyperlink ref="D13" r:id="rId5"/>
    <hyperlink ref="D19" r:id="rId6"/>
    <hyperlink ref="D29" r:id="rId7"/>
    <hyperlink ref="D30" r:id="rId8"/>
    <hyperlink ref="D15" r:id="rId9"/>
    <hyperlink ref="C3" r:id="rId10"/>
    <hyperlink ref="D11" r:id="rId11"/>
    <hyperlink ref="D42" r:id="rId12"/>
    <hyperlink ref="D14" r:id="rId13"/>
    <hyperlink ref="D35" r:id="rId14"/>
    <hyperlink ref="D56" r:id="rId15"/>
    <hyperlink ref="E56" r:id="rId16"/>
    <hyperlink ref="D33" r:id="rId17"/>
  </hyperlinks>
  <pageMargins left="0.7" right="0.7" top="0.75" bottom="0.75" header="0.3" footer="0.3"/>
  <pageSetup paperSize="5" scale="44" orientation="portrait"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vt:i4>
      </vt:variant>
    </vt:vector>
  </HeadingPairs>
  <TitlesOfParts>
    <vt:vector size="23" baseType="lpstr">
      <vt:lpstr>Tab 1 Definitions</vt:lpstr>
      <vt:lpstr>Tab 2 Enrollment</vt:lpstr>
      <vt:lpstr>Tab 3 Retention </vt:lpstr>
      <vt:lpstr>Tab 4 Completion Cohorts</vt:lpstr>
      <vt:lpstr>Tab 5 Completions</vt:lpstr>
      <vt:lpstr>Tab 6 Dev Ed</vt:lpstr>
      <vt:lpstr>Tab 7 Empl. &amp; Earnings</vt:lpstr>
      <vt:lpstr>Tab 8 Learning Outcomes</vt:lpstr>
      <vt:lpstr>Outcomes Assessment</vt:lpstr>
      <vt:lpstr>Targets and Licensure</vt:lpstr>
      <vt:lpstr>Completers 0809</vt:lpstr>
      <vt:lpstr>Leavers 0809</vt:lpstr>
      <vt:lpstr>0809 FETPIP Reports</vt:lpstr>
      <vt:lpstr>Completers 0405</vt:lpstr>
      <vt:lpstr>Leavers 0405</vt:lpstr>
      <vt:lpstr>0405 FETPIP Reports</vt:lpstr>
      <vt:lpstr>Sheet1</vt:lpstr>
      <vt:lpstr>'0809 FETPIP Reports'!Print_Area</vt:lpstr>
      <vt:lpstr>'Completers 0405'!Print_Area</vt:lpstr>
      <vt:lpstr>'Completers 0809'!Print_Area</vt:lpstr>
      <vt:lpstr>'Leavers 0405'!Print_Area</vt:lpstr>
      <vt:lpstr>'Leavers 0809'!Print_Area</vt:lpstr>
      <vt:lpstr>'Tab 7 Empl. &amp; Earnings'!Print_Area</vt:lpstr>
    </vt:vector>
  </TitlesOfParts>
  <Company>NCHEMS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Kelly</dc:creator>
  <cp:lastModifiedBy>Kurt Ewen</cp:lastModifiedBy>
  <cp:lastPrinted>2011-06-17T18:39:03Z</cp:lastPrinted>
  <dcterms:created xsi:type="dcterms:W3CDTF">2011-04-08T13:48:46Z</dcterms:created>
  <dcterms:modified xsi:type="dcterms:W3CDTF">2011-06-17T18:40:05Z</dcterms:modified>
</cp:coreProperties>
</file>